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04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628" documentId="13_ncr:1_{952372B7-FDF6-4124-B6B2-398D7B5A5D71}" xr6:coauthVersionLast="47" xr6:coauthVersionMax="47" xr10:uidLastSave="{F2809B09-1D30-4E6F-A0F3-A5578882552F}"/>
  <bookViews>
    <workbookView xWindow="-120" yWindow="-120" windowWidth="29040" windowHeight="15720" firstSheet="1" xr2:uid="{00000000-000D-0000-FFFF-FFFF00000000}"/>
  </bookViews>
  <sheets>
    <sheet name="STOCKS" sheetId="4" r:id="rId1"/>
    <sheet name="REQUESTED" sheetId="2" r:id="rId2"/>
    <sheet name="DAMAGED" sheetId="6" state="hidden" r:id="rId3"/>
    <sheet name="MISSING" sheetId="5" state="hidden" r:id="rId4"/>
    <sheet name="REPLACED TONER" sheetId="1" r:id="rId5"/>
    <sheet name="DATA" sheetId="3" r:id="rId6"/>
    <sheet name="Sheet1" sheetId="7" r:id="rId7"/>
    <sheet name="Sheet2" sheetId="8" r:id="rId8"/>
  </sheets>
  <definedNames>
    <definedName name="_xlnm._FilterDatabase" localSheetId="1" hidden="1">REQUESTED!$A$3:$H$501</definedName>
    <definedName name="_xlnm._FilterDatabase" localSheetId="4" hidden="1">'REPLACED TONER'!$A$3:$F$715</definedName>
    <definedName name="ITEMS">DATA!$A$2:$C$63</definedName>
    <definedName name="_xlnm.Print_Area" localSheetId="5">DATA!$A$1:$C$18</definedName>
    <definedName name="_xlnm.Print_Area" localSheetId="0">STOCKS!$A$1:$J$19</definedName>
    <definedName name="_xlnm.Print_Titles" localSheetId="0">STOCKS!$1:$3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3" i="1" l="1"/>
  <c r="D335" i="1"/>
  <c r="D336" i="1"/>
  <c r="D337" i="1"/>
  <c r="D338" i="1"/>
  <c r="D339" i="1"/>
  <c r="D340" i="1"/>
  <c r="D341" i="1"/>
  <c r="D342" i="1"/>
  <c r="D714" i="1"/>
  <c r="D310" i="1"/>
  <c r="D309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303" i="1"/>
  <c r="D304" i="1"/>
  <c r="D305" i="1"/>
  <c r="D306" i="1"/>
  <c r="D307" i="1"/>
  <c r="D308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145" i="2"/>
  <c r="D278" i="1"/>
  <c r="D157" i="2"/>
  <c r="D156" i="2"/>
  <c r="D155" i="2"/>
  <c r="D154" i="2"/>
  <c r="D153" i="2"/>
  <c r="D284" i="1"/>
  <c r="D283" i="1"/>
  <c r="D282" i="1"/>
  <c r="D152" i="2"/>
  <c r="D273" i="1"/>
  <c r="D274" i="1"/>
  <c r="D275" i="1"/>
  <c r="D276" i="1"/>
  <c r="D277" i="1"/>
  <c r="D279" i="1"/>
  <c r="D280" i="1"/>
  <c r="D281" i="1"/>
  <c r="D268" i="1"/>
  <c r="D269" i="1"/>
  <c r="D270" i="1"/>
  <c r="D271" i="1"/>
  <c r="D272" i="1"/>
  <c r="D267" i="1"/>
  <c r="D265" i="1"/>
  <c r="D266" i="1"/>
  <c r="D264" i="1"/>
  <c r="D262" i="1" l="1"/>
  <c r="D263" i="1"/>
  <c r="D261" i="1"/>
  <c r="D256" i="1"/>
  <c r="D257" i="1"/>
  <c r="D258" i="1"/>
  <c r="D259" i="1"/>
  <c r="D260" i="1"/>
  <c r="D255" i="1" l="1"/>
  <c r="D251" i="1"/>
  <c r="D252" i="1"/>
  <c r="D253" i="1"/>
  <c r="D254" i="1"/>
  <c r="D250" i="1"/>
  <c r="D249" i="1"/>
  <c r="D235" i="1" l="1"/>
  <c r="D247" i="1" l="1"/>
  <c r="D248" i="1"/>
  <c r="D239" i="1"/>
  <c r="D242" i="1"/>
  <c r="D243" i="1"/>
  <c r="D244" i="1"/>
  <c r="D245" i="1"/>
  <c r="D237" i="1"/>
  <c r="D236" i="1"/>
  <c r="D241" i="1"/>
  <c r="D240" i="1"/>
  <c r="D238" i="1"/>
  <c r="D246" i="1" l="1"/>
  <c r="D213" i="1"/>
  <c r="D234" i="1"/>
  <c r="D233" i="1"/>
  <c r="D232" i="1"/>
  <c r="D230" i="1"/>
  <c r="D231" i="1"/>
  <c r="D227" i="1" l="1"/>
  <c r="D226" i="1"/>
  <c r="D225" i="1"/>
  <c r="D229" i="1"/>
  <c r="D228" i="1"/>
  <c r="D220" i="1"/>
  <c r="D223" i="1"/>
  <c r="D222" i="1"/>
  <c r="D221" i="1"/>
  <c r="D224" i="1"/>
  <c r="D218" i="1" l="1"/>
  <c r="D219" i="1"/>
  <c r="D217" i="1"/>
  <c r="D216" i="1" l="1"/>
  <c r="D215" i="1"/>
  <c r="D214" i="1"/>
  <c r="D212" i="1" l="1"/>
  <c r="D123" i="2"/>
  <c r="D124" i="2"/>
  <c r="D125" i="2"/>
  <c r="D126" i="2"/>
  <c r="D127" i="2"/>
  <c r="D211" i="1" l="1"/>
  <c r="D210" i="1"/>
  <c r="D209" i="1" l="1"/>
  <c r="D208" i="1"/>
  <c r="D207" i="1"/>
  <c r="D206" i="1"/>
  <c r="D205" i="1"/>
  <c r="D204" i="1" l="1"/>
  <c r="D116" i="2"/>
  <c r="D191" i="1" l="1"/>
  <c r="D195" i="1"/>
  <c r="D201" i="1"/>
  <c r="D202" i="1"/>
  <c r="D203" i="1"/>
  <c r="D196" i="1"/>
  <c r="D197" i="1"/>
  <c r="D198" i="1"/>
  <c r="D199" i="1"/>
  <c r="D200" i="1"/>
  <c r="D188" i="1" l="1"/>
  <c r="D189" i="1"/>
  <c r="D190" i="1"/>
  <c r="D192" i="1"/>
  <c r="D193" i="1"/>
  <c r="D194" i="1"/>
  <c r="D179" i="1" l="1"/>
  <c r="D180" i="1"/>
  <c r="D181" i="1"/>
  <c r="D178" i="1"/>
  <c r="D185" i="1"/>
  <c r="D186" i="1"/>
  <c r="D187" i="1"/>
  <c r="D182" i="1"/>
  <c r="D183" i="1"/>
  <c r="D184" i="1"/>
  <c r="D112" i="2" l="1"/>
  <c r="D171" i="1"/>
  <c r="D172" i="1"/>
  <c r="D173" i="1"/>
  <c r="D174" i="1"/>
  <c r="D175" i="1"/>
  <c r="D176" i="1"/>
  <c r="D177" i="1"/>
  <c r="D167" i="1" l="1"/>
  <c r="B19" i="4" l="1"/>
  <c r="C19" i="4" s="1"/>
  <c r="B15" i="4"/>
  <c r="C15" i="4"/>
  <c r="B16" i="4"/>
  <c r="C16" i="4" s="1"/>
  <c r="B17" i="4"/>
  <c r="C17" i="4"/>
  <c r="B18" i="4"/>
  <c r="C18" i="4" s="1"/>
  <c r="D168" i="1"/>
  <c r="D169" i="1"/>
  <c r="D170" i="1"/>
  <c r="D166" i="1"/>
  <c r="B13" i="4"/>
  <c r="D161" i="1" l="1"/>
  <c r="D162" i="1"/>
  <c r="D163" i="1"/>
  <c r="D164" i="1"/>
  <c r="D165" i="1"/>
  <c r="D151" i="1" l="1"/>
  <c r="D152" i="1"/>
  <c r="D153" i="1"/>
  <c r="D150" i="1"/>
  <c r="D154" i="1"/>
  <c r="D155" i="1"/>
  <c r="D147" i="1"/>
  <c r="D148" i="1"/>
  <c r="D149" i="1"/>
  <c r="D156" i="1"/>
  <c r="D157" i="1"/>
  <c r="D158" i="1"/>
  <c r="D159" i="1"/>
  <c r="D160" i="1"/>
  <c r="D144" i="1" l="1"/>
  <c r="D145" i="1"/>
  <c r="D146" i="1"/>
  <c r="D140" i="1"/>
  <c r="D141" i="1"/>
  <c r="D142" i="1"/>
  <c r="D143" i="1"/>
  <c r="D139" i="1" l="1"/>
  <c r="D137" i="1"/>
  <c r="D138" i="1"/>
  <c r="D135" i="1"/>
  <c r="D136" i="1"/>
  <c r="D132" i="1"/>
  <c r="D133" i="1"/>
  <c r="D134" i="1"/>
  <c r="D511" i="2" l="1"/>
  <c r="D510" i="2"/>
  <c r="D509" i="2"/>
  <c r="D508" i="2"/>
  <c r="D507" i="2"/>
  <c r="D506" i="2"/>
  <c r="D505" i="2"/>
  <c r="D504" i="2"/>
  <c r="D503" i="2"/>
  <c r="D502" i="2"/>
  <c r="D126" i="1"/>
  <c r="D127" i="1"/>
  <c r="D128" i="1"/>
  <c r="D129" i="1"/>
  <c r="D130" i="1"/>
  <c r="D131" i="1"/>
  <c r="D125" i="1" l="1"/>
  <c r="D93" i="1" l="1"/>
  <c r="D121" i="1" l="1"/>
  <c r="D122" i="1"/>
  <c r="D123" i="1"/>
  <c r="D124" i="1"/>
  <c r="D112" i="1"/>
  <c r="D113" i="1"/>
  <c r="D114" i="1"/>
  <c r="D115" i="1"/>
  <c r="D116" i="1"/>
  <c r="D117" i="1"/>
  <c r="D118" i="1"/>
  <c r="D119" i="1"/>
  <c r="D120" i="1"/>
  <c r="D106" i="1"/>
  <c r="D107" i="1"/>
  <c r="D108" i="1"/>
  <c r="D109" i="1"/>
  <c r="D110" i="1"/>
  <c r="D111" i="1"/>
  <c r="D103" i="1"/>
  <c r="D104" i="1"/>
  <c r="D105" i="1"/>
  <c r="D43" i="2"/>
  <c r="D44" i="2"/>
  <c r="D45" i="2"/>
  <c r="D46" i="2"/>
  <c r="D47" i="2"/>
  <c r="D48" i="2"/>
  <c r="D102" i="1"/>
  <c r="D101" i="1"/>
  <c r="D68" i="2" l="1"/>
  <c r="D69" i="2"/>
  <c r="D97" i="1"/>
  <c r="D98" i="1"/>
  <c r="D99" i="1"/>
  <c r="D100" i="1"/>
  <c r="D96" i="1"/>
  <c r="D94" i="1" l="1"/>
  <c r="D95" i="1"/>
  <c r="D56" i="2"/>
  <c r="D89" i="1" l="1"/>
  <c r="D91" i="1"/>
  <c r="D92" i="1"/>
  <c r="D90" i="1" l="1"/>
  <c r="D88" i="1"/>
  <c r="D87" i="1"/>
  <c r="D86" i="1" l="1"/>
  <c r="D85" i="1"/>
  <c r="D68" i="1"/>
  <c r="D54" i="1"/>
  <c r="D53" i="1"/>
  <c r="D47" i="1"/>
  <c r="D76" i="1"/>
  <c r="D77" i="1"/>
  <c r="D78" i="1"/>
  <c r="D79" i="1"/>
  <c r="D80" i="1"/>
  <c r="D81" i="1"/>
  <c r="D82" i="1"/>
  <c r="D83" i="1"/>
  <c r="D84" i="1"/>
  <c r="D63" i="1" l="1"/>
  <c r="D64" i="1"/>
  <c r="D65" i="1"/>
  <c r="D66" i="1"/>
  <c r="D67" i="1"/>
  <c r="D69" i="1"/>
  <c r="D70" i="1"/>
  <c r="D71" i="1"/>
  <c r="D72" i="1"/>
  <c r="D73" i="1"/>
  <c r="D74" i="1"/>
  <c r="D75" i="1"/>
  <c r="D57" i="1"/>
  <c r="D58" i="1"/>
  <c r="D59" i="1"/>
  <c r="D60" i="1"/>
  <c r="D61" i="1"/>
  <c r="D62" i="1"/>
  <c r="D56" i="1"/>
  <c r="D55" i="1"/>
  <c r="D51" i="1"/>
  <c r="D52" i="1"/>
  <c r="D49" i="1"/>
  <c r="D50" i="1"/>
  <c r="D30" i="1"/>
  <c r="D37" i="1"/>
  <c r="D38" i="1"/>
  <c r="D39" i="1"/>
  <c r="D40" i="1"/>
  <c r="D41" i="1"/>
  <c r="D29" i="1"/>
  <c r="D44" i="1" l="1"/>
  <c r="D43" i="1"/>
  <c r="D28" i="1" l="1"/>
  <c r="D501" i="2"/>
  <c r="D25" i="1"/>
  <c r="D26" i="1"/>
  <c r="D27" i="1"/>
  <c r="D23" i="1" l="1"/>
  <c r="D24" i="1"/>
  <c r="D10" i="1"/>
  <c r="D11" i="1"/>
  <c r="D16" i="1"/>
  <c r="D18" i="2" l="1"/>
  <c r="D19" i="2"/>
  <c r="D20" i="2"/>
  <c r="D21" i="2"/>
  <c r="D22" i="2"/>
  <c r="D23" i="2"/>
  <c r="D5" i="1" l="1"/>
  <c r="D7" i="2"/>
  <c r="D500" i="2"/>
  <c r="D499" i="2"/>
  <c r="D498" i="2"/>
  <c r="D497" i="2"/>
  <c r="D496" i="2"/>
  <c r="D495" i="2"/>
  <c r="D13" i="1" l="1"/>
  <c r="D135" i="2"/>
  <c r="D136" i="2"/>
  <c r="D137" i="2"/>
  <c r="D138" i="2"/>
  <c r="D139" i="2"/>
  <c r="D140" i="2"/>
  <c r="D141" i="2"/>
  <c r="D142" i="2"/>
  <c r="D143" i="2"/>
  <c r="D144" i="2"/>
  <c r="D146" i="2"/>
  <c r="D147" i="2"/>
  <c r="D148" i="2"/>
  <c r="D149" i="2"/>
  <c r="D150" i="2"/>
  <c r="D151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134" i="2"/>
  <c r="D128" i="2"/>
  <c r="D129" i="2"/>
  <c r="D130" i="2"/>
  <c r="D131" i="2"/>
  <c r="D132" i="2"/>
  <c r="D133" i="2"/>
  <c r="D94" i="2" l="1"/>
  <c r="D95" i="2"/>
  <c r="D92" i="2"/>
  <c r="D93" i="2"/>
  <c r="D86" i="2"/>
  <c r="D87" i="2"/>
  <c r="D88" i="2"/>
  <c r="D89" i="2"/>
  <c r="D83" i="2"/>
  <c r="D82" i="2"/>
  <c r="D81" i="2"/>
  <c r="D96" i="2"/>
  <c r="D97" i="2" l="1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3" i="2"/>
  <c r="D114" i="2"/>
  <c r="D115" i="2"/>
  <c r="D117" i="2"/>
  <c r="D118" i="2"/>
  <c r="D119" i="2"/>
  <c r="D120" i="2"/>
  <c r="D121" i="2"/>
  <c r="D122" i="2"/>
  <c r="D19" i="1"/>
  <c r="D18" i="1"/>
  <c r="D70" i="2" l="1"/>
  <c r="D74" i="2"/>
  <c r="D75" i="2"/>
  <c r="D76" i="2"/>
  <c r="D77" i="2"/>
  <c r="D78" i="2"/>
  <c r="D79" i="2"/>
  <c r="D80" i="2"/>
  <c r="D84" i="2"/>
  <c r="D85" i="2"/>
  <c r="D90" i="2"/>
  <c r="D91" i="2"/>
  <c r="D12" i="1"/>
  <c r="D14" i="1"/>
  <c r="D63" i="2"/>
  <c r="D64" i="2"/>
  <c r="D65" i="2"/>
  <c r="D66" i="2"/>
  <c r="D67" i="2"/>
  <c r="D62" i="2"/>
  <c r="D71" i="2"/>
  <c r="D72" i="2"/>
  <c r="D73" i="2"/>
  <c r="D59" i="2"/>
  <c r="D60" i="2"/>
  <c r="D61" i="2"/>
  <c r="I62" i="4" l="1"/>
  <c r="D4" i="1" l="1"/>
  <c r="D6" i="1"/>
  <c r="D7" i="1"/>
  <c r="D8" i="1"/>
  <c r="D9" i="1"/>
  <c r="D28" i="2" l="1"/>
  <c r="B14" i="4" l="1"/>
  <c r="C14" i="4" s="1"/>
  <c r="B9" i="4"/>
  <c r="C9" i="4" s="1"/>
  <c r="B10" i="4"/>
  <c r="C10" i="4" s="1"/>
  <c r="B11" i="4"/>
  <c r="C11" i="4" s="1"/>
  <c r="B12" i="4"/>
  <c r="C12" i="4" s="1"/>
  <c r="C13" i="4"/>
  <c r="I11" i="4" l="1"/>
  <c r="I10" i="4"/>
  <c r="I13" i="4"/>
  <c r="I12" i="4"/>
  <c r="I14" i="4"/>
  <c r="I9" i="4"/>
  <c r="D13" i="2"/>
  <c r="D4" i="6"/>
  <c r="D5" i="6"/>
  <c r="D6" i="6"/>
  <c r="D7" i="6"/>
  <c r="D8" i="6"/>
  <c r="B5" i="4"/>
  <c r="I5" i="4" s="1"/>
  <c r="B6" i="4"/>
  <c r="C6" i="4" s="1"/>
  <c r="B7" i="4"/>
  <c r="C7" i="4" s="1"/>
  <c r="B8" i="4"/>
  <c r="C8" i="4" s="1"/>
  <c r="C4" i="4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22" i="1"/>
  <c r="D31" i="1"/>
  <c r="D32" i="1"/>
  <c r="D33" i="1"/>
  <c r="D34" i="1"/>
  <c r="D35" i="1"/>
  <c r="D36" i="1"/>
  <c r="D42" i="1"/>
  <c r="D45" i="1"/>
  <c r="D46" i="1"/>
  <c r="D48" i="1"/>
  <c r="D14" i="2"/>
  <c r="D15" i="2"/>
  <c r="D16" i="2"/>
  <c r="D17" i="2"/>
  <c r="D24" i="2"/>
  <c r="D25" i="2"/>
  <c r="D26" i="2"/>
  <c r="D27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9" i="2"/>
  <c r="D50" i="2"/>
  <c r="D51" i="2"/>
  <c r="D52" i="2"/>
  <c r="D53" i="2"/>
  <c r="D54" i="2"/>
  <c r="D55" i="2"/>
  <c r="D57" i="2"/>
  <c r="D58" i="2"/>
  <c r="F19" i="4" l="1"/>
  <c r="G19" i="4"/>
  <c r="F18" i="4"/>
  <c r="F16" i="4"/>
  <c r="F17" i="4"/>
  <c r="F15" i="4"/>
  <c r="G17" i="4"/>
  <c r="G16" i="4"/>
  <c r="G18" i="4"/>
  <c r="G15" i="4"/>
  <c r="F11" i="4"/>
  <c r="G11" i="4"/>
  <c r="G13" i="4"/>
  <c r="F13" i="4"/>
  <c r="G10" i="4"/>
  <c r="G14" i="4"/>
  <c r="F10" i="4"/>
  <c r="F14" i="4"/>
  <c r="G9" i="4"/>
  <c r="F9" i="4"/>
  <c r="C5" i="4"/>
  <c r="F5" i="4" s="1"/>
  <c r="G6" i="4"/>
  <c r="G8" i="4"/>
  <c r="G7" i="4"/>
  <c r="G5" i="4" l="1"/>
  <c r="I4" i="4"/>
  <c r="D15" i="1"/>
  <c r="D17" i="1"/>
  <c r="D20" i="1"/>
  <c r="D21" i="1"/>
  <c r="D5" i="2"/>
  <c r="D6" i="2"/>
  <c r="D8" i="2"/>
  <c r="D9" i="2"/>
  <c r="D10" i="2"/>
  <c r="D11" i="2"/>
  <c r="D12" i="2"/>
  <c r="D4" i="2"/>
  <c r="E15" i="4" l="1"/>
  <c r="E14" i="4"/>
  <c r="E9" i="4"/>
  <c r="E18" i="4"/>
  <c r="E16" i="4"/>
  <c r="E17" i="4"/>
  <c r="E19" i="4"/>
  <c r="D19" i="4"/>
  <c r="D16" i="4"/>
  <c r="D18" i="4"/>
  <c r="D17" i="4"/>
  <c r="D15" i="4"/>
  <c r="E8" i="4"/>
  <c r="E6" i="4"/>
  <c r="E7" i="4"/>
  <c r="E5" i="4"/>
  <c r="D10" i="4"/>
  <c r="D11" i="4"/>
  <c r="D12" i="4"/>
  <c r="D13" i="4"/>
  <c r="D14" i="4"/>
  <c r="D7" i="4"/>
  <c r="D5" i="4"/>
  <c r="D6" i="4"/>
  <c r="D8" i="4"/>
  <c r="D9" i="4"/>
  <c r="E11" i="4"/>
  <c r="E4" i="4"/>
  <c r="E13" i="4"/>
  <c r="E12" i="4"/>
  <c r="E10" i="4"/>
  <c r="I6" i="4"/>
  <c r="I7" i="4"/>
  <c r="I8" i="4"/>
  <c r="H17" i="4" l="1"/>
  <c r="H19" i="4"/>
  <c r="H18" i="4"/>
  <c r="H16" i="4"/>
  <c r="H15" i="4"/>
  <c r="H13" i="4"/>
  <c r="K13" i="4" s="1"/>
  <c r="H7" i="4"/>
  <c r="H12" i="4"/>
  <c r="K12" i="4" s="1"/>
  <c r="H14" i="4"/>
  <c r="K14" i="4" s="1"/>
  <c r="H11" i="4"/>
  <c r="K11" i="4" s="1"/>
  <c r="H10" i="4"/>
  <c r="K10" i="4" s="1"/>
  <c r="H9" i="4"/>
  <c r="K9" i="4" s="1"/>
  <c r="H8" i="4"/>
  <c r="H6" i="4"/>
  <c r="H5" i="4"/>
  <c r="K5" i="4" s="1"/>
  <c r="F12" i="4"/>
  <c r="G12" i="4" s="1"/>
  <c r="F4" i="4"/>
  <c r="G4" i="4"/>
  <c r="D4" i="4"/>
  <c r="H4" i="4" s="1"/>
  <c r="K4" i="4" s="1"/>
  <c r="F6" i="4"/>
  <c r="F7" i="4"/>
  <c r="F8" i="4"/>
  <c r="K17" i="4" l="1"/>
  <c r="J17" i="4"/>
  <c r="K15" i="4"/>
  <c r="J15" i="4"/>
  <c r="K16" i="4"/>
  <c r="J16" i="4"/>
  <c r="K18" i="4"/>
  <c r="J18" i="4"/>
  <c r="J19" i="4"/>
  <c r="K19" i="4"/>
  <c r="J62" i="4"/>
  <c r="J9" i="4"/>
  <c r="J11" i="4"/>
  <c r="J13" i="4"/>
  <c r="J10" i="4"/>
  <c r="J12" i="4"/>
  <c r="J14" i="4"/>
  <c r="J4" i="4"/>
  <c r="J5" i="4"/>
  <c r="K6" i="4"/>
  <c r="K7" i="4"/>
  <c r="K8" i="4"/>
  <c r="J8" i="4" l="1"/>
  <c r="J7" i="4"/>
  <c r="J6" i="4"/>
</calcChain>
</file>

<file path=xl/sharedStrings.xml><?xml version="1.0" encoding="utf-8"?>
<sst xmlns="http://schemas.openxmlformats.org/spreadsheetml/2006/main" count="1006" uniqueCount="83">
  <si>
    <t>PRINTER TONERS INVENTORY</t>
  </si>
  <si>
    <t>23/2/2021 TO PRESENT</t>
  </si>
  <si>
    <t>#</t>
  </si>
  <si>
    <t>CODE</t>
  </si>
  <si>
    <t>ITEMS</t>
  </si>
  <si>
    <t>REQUESTED</t>
  </si>
  <si>
    <t xml:space="preserve">REPLACE </t>
  </si>
  <si>
    <t>DAMAGED</t>
  </si>
  <si>
    <t>MISSING</t>
  </si>
  <si>
    <t>STOCK</t>
  </si>
  <si>
    <t>PRICE (KD)</t>
  </si>
  <si>
    <t>AMOUNT</t>
  </si>
  <si>
    <t>W2000A</t>
  </si>
  <si>
    <t>PRINTER TONERS REQUESTED</t>
  </si>
  <si>
    <t>2/24/2022 TO PRESENT</t>
  </si>
  <si>
    <t>DATE</t>
  </si>
  <si>
    <t>RECEIVED</t>
  </si>
  <si>
    <t>VENDOR</t>
  </si>
  <si>
    <t>PRICES</t>
  </si>
  <si>
    <t>STARTING INVENTORY</t>
  </si>
  <si>
    <t>W2001A</t>
  </si>
  <si>
    <t>W2003A</t>
  </si>
  <si>
    <t>TK 8515K</t>
  </si>
  <si>
    <t>TK 8515C</t>
  </si>
  <si>
    <t>TK 8515M</t>
  </si>
  <si>
    <t>TK 8515Y</t>
  </si>
  <si>
    <t>TK 6725</t>
  </si>
  <si>
    <t>WT 8500</t>
  </si>
  <si>
    <t>WT 861</t>
  </si>
  <si>
    <t>W2002A</t>
  </si>
  <si>
    <t>CP 1000</t>
  </si>
  <si>
    <t>TK 8555K</t>
  </si>
  <si>
    <t>TK 8555C</t>
  </si>
  <si>
    <t>TK 8555M</t>
  </si>
  <si>
    <t>TK 8555Y</t>
  </si>
  <si>
    <t>Bi-Trust</t>
  </si>
  <si>
    <t>DAMAGED ITEMS</t>
  </si>
  <si>
    <t>LOCATION</t>
  </si>
  <si>
    <t>MISSING ITEMS</t>
  </si>
  <si>
    <t>PRINTER TONER and WASTE TONER REPLACED</t>
  </si>
  <si>
    <t>REPLACE</t>
  </si>
  <si>
    <t>REMARKS</t>
  </si>
  <si>
    <t>MACHINE #20</t>
  </si>
  <si>
    <t>HP</t>
  </si>
  <si>
    <t>MACHINE #17</t>
  </si>
  <si>
    <t>MACHINE # 17</t>
  </si>
  <si>
    <t>MACHINE # 18</t>
  </si>
  <si>
    <t>MACHINE # 19</t>
  </si>
  <si>
    <t>MACHINE # 20</t>
  </si>
  <si>
    <t>CANON PHOTO PRINTER</t>
  </si>
  <si>
    <t>MACHINE # 22</t>
  </si>
  <si>
    <t>COPY CENTER</t>
  </si>
  <si>
    <t>PRINTER TONERS</t>
  </si>
  <si>
    <t xml:space="preserve"> ITEMS</t>
  </si>
  <si>
    <t>PRICE</t>
  </si>
  <si>
    <t>HP LASERJET M751 ( 658A)BLACK</t>
  </si>
  <si>
    <t>HP LASERJET M751 ( 658A) CYAN</t>
  </si>
  <si>
    <t>HP LASERJET M751 ( 658A) YELLOW</t>
  </si>
  <si>
    <t>HP LASERJET M751 ( 658A) MAGENTA</t>
  </si>
  <si>
    <t>KYOCERA TASKALFA 6053ci and 5052ci - BLACK</t>
  </si>
  <si>
    <t>KYOCERA TASKALFA 6053ci and 5052ci - CYAN</t>
  </si>
  <si>
    <t>KYOCERA TASKALFA 6053ci and 5052ci - MAGENTA</t>
  </si>
  <si>
    <t>KYOCERA TASKALFA 6053ci and 5052ci - YELLOW</t>
  </si>
  <si>
    <t xml:space="preserve">KYOCERA TASKALFA 8002ci - BLACK </t>
  </si>
  <si>
    <t>WASTE TONER ( 6053ci and 5052ci and 6054ci) WT-8500</t>
  </si>
  <si>
    <t>WASTE TONER ( 8002ci )</t>
  </si>
  <si>
    <t>KYOCERA TASKALFA 6054ci - BLACK</t>
  </si>
  <si>
    <t>Set up March 12, 2023</t>
  </si>
  <si>
    <t>KYOCERA TASKALFA 6054ci - CYAN</t>
  </si>
  <si>
    <t>KYOCERA TASKALFA 6054ci - MAGENTA</t>
  </si>
  <si>
    <t>KYOCERA TASKALFA 6054ci - YELLOW</t>
  </si>
  <si>
    <t>CANON ( COMPACT PHOTO PRINTER )</t>
  </si>
  <si>
    <t>TYPES OF PRINTER TONER</t>
  </si>
  <si>
    <t>WASTE TONER ( 6053ci and 5052ci) WT-8500</t>
  </si>
  <si>
    <t>NAME OF DOCUMENTS</t>
  </si>
  <si>
    <t>PURPOSE</t>
  </si>
  <si>
    <t>Certificate of Employment</t>
  </si>
  <si>
    <t>For my tourist visa in Australia</t>
  </si>
  <si>
    <t>Salary Certificate</t>
  </si>
  <si>
    <t>For my tourist visa in Australia/Supporting documents</t>
  </si>
  <si>
    <t>Authorized Signatory</t>
  </si>
  <si>
    <t>For updating status/file at the Philippine Embassy</t>
  </si>
  <si>
    <t>Copy of work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</si>
</sst>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09]d\-mmm\-yy;@"/>
    <numFmt numFmtId="166" formatCode="[$KWD]\ #,##0.000"/>
  </numFmts>
  <fonts count="38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entury Gothic"/>
      <family val="2"/>
    </font>
    <font>
      <b/>
      <sz val="14"/>
      <color theme="0"/>
      <name val="Century Gothic"/>
      <family val="2"/>
    </font>
    <font>
      <b/>
      <sz val="14"/>
      <color theme="1"/>
      <name val="Century Gothic"/>
      <family val="2"/>
    </font>
    <font>
      <sz val="14"/>
      <color theme="1"/>
      <name val="Century Gothic"/>
      <family val="2"/>
    </font>
    <font>
      <b/>
      <sz val="20"/>
      <color rgb="FFFFFF00"/>
      <name val="Century Gothic"/>
      <family val="2"/>
    </font>
    <font>
      <sz val="14"/>
      <color theme="0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sz val="14"/>
      <color rgb="FF00B050"/>
      <name val="Century Gothic"/>
      <family val="2"/>
    </font>
    <font>
      <b/>
      <sz val="14"/>
      <color rgb="FFFF0000"/>
      <name val="Century Gothic"/>
      <family val="2"/>
    </font>
  </fonts>
  <fills count="4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1" borderId="9" applyNumberFormat="0" applyAlignment="0" applyProtection="0"/>
    <xf numFmtId="0" fontId="16" fillId="12" borderId="10" applyNumberFormat="0" applyAlignment="0" applyProtection="0"/>
    <xf numFmtId="0" fontId="17" fillId="12" borderId="9" applyNumberFormat="0" applyAlignment="0" applyProtection="0"/>
    <xf numFmtId="0" fontId="18" fillId="0" borderId="11" applyNumberFormat="0" applyFill="0" applyAlignment="0" applyProtection="0"/>
    <xf numFmtId="0" fontId="19" fillId="13" borderId="12" applyNumberFormat="0" applyAlignment="0" applyProtection="0"/>
    <xf numFmtId="0" fontId="20" fillId="0" borderId="0" applyNumberFormat="0" applyFill="0" applyBorder="0" applyAlignment="0" applyProtection="0"/>
    <xf numFmtId="0" fontId="9" fillId="14" borderId="13" applyNumberFormat="0" applyFont="0" applyAlignment="0" applyProtection="0"/>
    <xf numFmtId="0" fontId="21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2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2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2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2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2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22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</cellStyleXfs>
  <cellXfs count="17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3" xfId="0" applyFont="1" applyBorder="1"/>
    <xf numFmtId="14" fontId="4" fillId="0" borderId="3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5" fontId="4" fillId="0" borderId="0" xfId="0" applyNumberFormat="1" applyFont="1"/>
    <xf numFmtId="0" fontId="5" fillId="0" borderId="0" xfId="0" applyFont="1" applyAlignment="1">
      <alignment horizontal="left" vertical="center"/>
    </xf>
    <xf numFmtId="0" fontId="4" fillId="7" borderId="3" xfId="0" applyFont="1" applyFill="1" applyBorder="1"/>
    <xf numFmtId="0" fontId="4" fillId="7" borderId="0" xfId="0" applyFont="1" applyFill="1"/>
    <xf numFmtId="166" fontId="4" fillId="0" borderId="0" xfId="0" applyNumberFormat="1" applyFont="1" applyAlignment="1">
      <alignment horizontal="center"/>
    </xf>
    <xf numFmtId="0" fontId="4" fillId="7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7" fillId="0" borderId="0" xfId="0" applyFont="1"/>
    <xf numFmtId="0" fontId="29" fillId="6" borderId="1" xfId="0" applyFont="1" applyFill="1" applyBorder="1" applyAlignment="1">
      <alignment horizontal="center" vertical="center"/>
    </xf>
    <xf numFmtId="0" fontId="29" fillId="6" borderId="2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9" fillId="6" borderId="24" xfId="0" applyFont="1" applyFill="1" applyBorder="1" applyAlignment="1">
      <alignment horizontal="center" vertical="center"/>
    </xf>
    <xf numFmtId="0" fontId="29" fillId="6" borderId="25" xfId="0" applyFont="1" applyFill="1" applyBorder="1" applyAlignment="1">
      <alignment horizontal="center" vertical="center"/>
    </xf>
    <xf numFmtId="164" fontId="30" fillId="2" borderId="26" xfId="0" applyNumberFormat="1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0" fontId="29" fillId="6" borderId="27" xfId="0" applyFont="1" applyFill="1" applyBorder="1" applyAlignment="1">
      <alignment horizontal="center" vertical="center"/>
    </xf>
    <xf numFmtId="0" fontId="31" fillId="7" borderId="25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/>
    </xf>
    <xf numFmtId="0" fontId="31" fillId="7" borderId="3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0" xfId="0" applyFont="1" applyFill="1" applyBorder="1" applyAlignment="1">
      <alignment horizontal="center" vertical="center"/>
    </xf>
    <xf numFmtId="0" fontId="31" fillId="7" borderId="16" xfId="0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/>
    </xf>
    <xf numFmtId="165" fontId="29" fillId="6" borderId="3" xfId="0" applyNumberFormat="1" applyFont="1" applyFill="1" applyBorder="1" applyAlignment="1">
      <alignment horizontal="center"/>
    </xf>
    <xf numFmtId="0" fontId="29" fillId="6" borderId="3" xfId="0" applyFont="1" applyFill="1" applyBorder="1" applyAlignment="1">
      <alignment horizontal="center"/>
    </xf>
    <xf numFmtId="0" fontId="29" fillId="6" borderId="0" xfId="0" applyFont="1" applyFill="1" applyAlignment="1">
      <alignment horizontal="center"/>
    </xf>
    <xf numFmtId="0" fontId="33" fillId="6" borderId="3" xfId="0" applyFont="1" applyFill="1" applyBorder="1" applyAlignment="1">
      <alignment horizontal="center" vertical="center"/>
    </xf>
    <xf numFmtId="165" fontId="31" fillId="39" borderId="3" xfId="0" applyNumberFormat="1" applyFont="1" applyFill="1" applyBorder="1" applyAlignment="1">
      <alignment horizontal="center"/>
    </xf>
    <xf numFmtId="0" fontId="31" fillId="0" borderId="3" xfId="0" applyFont="1" applyBorder="1"/>
    <xf numFmtId="0" fontId="31" fillId="0" borderId="4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/>
    <xf numFmtId="0" fontId="31" fillId="0" borderId="16" xfId="0" applyFont="1" applyBorder="1"/>
    <xf numFmtId="165" fontId="31" fillId="39" borderId="16" xfId="0" applyNumberFormat="1" applyFont="1" applyFill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1" fillId="0" borderId="35" xfId="0" applyFont="1" applyBorder="1" applyAlignment="1">
      <alignment horizontal="center"/>
    </xf>
    <xf numFmtId="0" fontId="31" fillId="0" borderId="29" xfId="0" applyFont="1" applyBorder="1" applyAlignment="1">
      <alignment horizontal="center"/>
    </xf>
    <xf numFmtId="0" fontId="31" fillId="7" borderId="16" xfId="0" applyFont="1" applyFill="1" applyBorder="1"/>
    <xf numFmtId="0" fontId="31" fillId="7" borderId="16" xfId="0" applyFont="1" applyFill="1" applyBorder="1" applyAlignment="1">
      <alignment horizontal="center"/>
    </xf>
    <xf numFmtId="0" fontId="31" fillId="7" borderId="3" xfId="0" applyFont="1" applyFill="1" applyBorder="1"/>
    <xf numFmtId="0" fontId="31" fillId="7" borderId="3" xfId="0" applyFont="1" applyFill="1" applyBorder="1" applyAlignment="1">
      <alignment horizontal="center"/>
    </xf>
    <xf numFmtId="165" fontId="31" fillId="0" borderId="0" xfId="0" applyNumberFormat="1" applyFont="1"/>
    <xf numFmtId="0" fontId="31" fillId="0" borderId="0" xfId="0" applyFont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30" xfId="0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" xfId="0" applyFont="1" applyBorder="1"/>
    <xf numFmtId="0" fontId="35" fillId="0" borderId="31" xfId="0" applyFont="1" applyBorder="1"/>
    <xf numFmtId="0" fontId="35" fillId="0" borderId="27" xfId="0" applyFont="1" applyBorder="1" applyAlignment="1">
      <alignment horizontal="center"/>
    </xf>
    <xf numFmtId="0" fontId="35" fillId="0" borderId="32" xfId="0" applyFont="1" applyBorder="1"/>
    <xf numFmtId="0" fontId="35" fillId="0" borderId="33" xfId="0" applyFont="1" applyBorder="1"/>
    <xf numFmtId="165" fontId="31" fillId="7" borderId="3" xfId="0" applyNumberFormat="1" applyFont="1" applyFill="1" applyBorder="1" applyAlignment="1">
      <alignment horizontal="center"/>
    </xf>
    <xf numFmtId="0" fontId="30" fillId="0" borderId="16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1" fillId="0" borderId="16" xfId="0" applyFont="1" applyBorder="1" applyAlignment="1">
      <alignment horizontal="left"/>
    </xf>
    <xf numFmtId="166" fontId="31" fillId="0" borderId="0" xfId="0" applyNumberFormat="1" applyFont="1" applyAlignment="1">
      <alignment horizontal="center"/>
    </xf>
    <xf numFmtId="165" fontId="29" fillId="6" borderId="16" xfId="0" applyNumberFormat="1" applyFont="1" applyFill="1" applyBorder="1" applyAlignment="1">
      <alignment horizontal="center" vertical="center"/>
    </xf>
    <xf numFmtId="0" fontId="29" fillId="6" borderId="16" xfId="0" applyFont="1" applyFill="1" applyBorder="1" applyAlignment="1">
      <alignment horizontal="center" vertical="center"/>
    </xf>
    <xf numFmtId="166" fontId="29" fillId="6" borderId="3" xfId="0" applyNumberFormat="1" applyFont="1" applyFill="1" applyBorder="1" applyAlignment="1">
      <alignment horizontal="center" vertical="center"/>
    </xf>
    <xf numFmtId="0" fontId="33" fillId="6" borderId="15" xfId="0" applyFont="1" applyFill="1" applyBorder="1"/>
    <xf numFmtId="165" fontId="31" fillId="0" borderId="1" xfId="0" applyNumberFormat="1" applyFont="1" applyBorder="1"/>
    <xf numFmtId="0" fontId="31" fillId="0" borderId="2" xfId="0" applyFont="1" applyBorder="1"/>
    <xf numFmtId="0" fontId="31" fillId="0" borderId="30" xfId="0" applyFont="1" applyBorder="1" applyAlignment="1">
      <alignment horizontal="center" vertical="center"/>
    </xf>
    <xf numFmtId="0" fontId="31" fillId="0" borderId="4" xfId="0" applyFont="1" applyBorder="1"/>
    <xf numFmtId="166" fontId="31" fillId="0" borderId="3" xfId="0" applyNumberFormat="1" applyFont="1" applyBorder="1" applyAlignment="1">
      <alignment horizontal="center"/>
    </xf>
    <xf numFmtId="165" fontId="31" fillId="0" borderId="25" xfId="0" applyNumberFormat="1" applyFont="1" applyBorder="1"/>
    <xf numFmtId="0" fontId="31" fillId="0" borderId="31" xfId="0" applyFont="1" applyBorder="1" applyAlignment="1">
      <alignment horizontal="center" vertical="center"/>
    </xf>
    <xf numFmtId="165" fontId="31" fillId="0" borderId="27" xfId="0" applyNumberFormat="1" applyFont="1" applyBorder="1"/>
    <xf numFmtId="0" fontId="31" fillId="0" borderId="32" xfId="0" applyFont="1" applyBorder="1"/>
    <xf numFmtId="0" fontId="31" fillId="0" borderId="33" xfId="0" applyFont="1" applyBorder="1" applyAlignment="1">
      <alignment horizontal="center" vertical="center"/>
    </xf>
    <xf numFmtId="0" fontId="29" fillId="6" borderId="2" xfId="0" applyFont="1" applyFill="1" applyBorder="1" applyAlignment="1">
      <alignment horizontal="center"/>
    </xf>
    <xf numFmtId="0" fontId="29" fillId="6" borderId="32" xfId="0" applyFont="1" applyFill="1" applyBorder="1" applyAlignment="1">
      <alignment horizontal="center"/>
    </xf>
    <xf numFmtId="0" fontId="29" fillId="6" borderId="34" xfId="0" applyFont="1" applyFill="1" applyBorder="1" applyAlignment="1">
      <alignment horizontal="center"/>
    </xf>
    <xf numFmtId="165" fontId="31" fillId="0" borderId="38" xfId="0" applyNumberFormat="1" applyFont="1" applyBorder="1"/>
    <xf numFmtId="165" fontId="31" fillId="0" borderId="18" xfId="0" applyNumberFormat="1" applyFont="1" applyBorder="1"/>
    <xf numFmtId="165" fontId="31" fillId="0" borderId="3" xfId="0" applyNumberFormat="1" applyFont="1" applyBorder="1"/>
    <xf numFmtId="0" fontId="31" fillId="0" borderId="39" xfId="0" applyFont="1" applyBorder="1" applyAlignment="1">
      <alignment horizontal="center" vertical="center"/>
    </xf>
    <xf numFmtId="165" fontId="31" fillId="7" borderId="3" xfId="0" applyNumberFormat="1" applyFont="1" applyFill="1" applyBorder="1"/>
    <xf numFmtId="0" fontId="29" fillId="6" borderId="41" xfId="0" applyFont="1" applyFill="1" applyBorder="1" applyAlignment="1">
      <alignment horizontal="center"/>
    </xf>
    <xf numFmtId="0" fontId="29" fillId="6" borderId="4" xfId="0" applyFont="1" applyFill="1" applyBorder="1" applyAlignment="1">
      <alignment horizontal="center"/>
    </xf>
    <xf numFmtId="0" fontId="29" fillId="6" borderId="40" xfId="0" applyFont="1" applyFill="1" applyBorder="1" applyAlignment="1">
      <alignment horizontal="center"/>
    </xf>
    <xf numFmtId="165" fontId="31" fillId="7" borderId="18" xfId="0" applyNumberFormat="1" applyFont="1" applyFill="1" applyBorder="1"/>
    <xf numFmtId="0" fontId="31" fillId="0" borderId="29" xfId="0" applyFont="1" applyBorder="1"/>
    <xf numFmtId="0" fontId="31" fillId="7" borderId="31" xfId="0" applyFont="1" applyFill="1" applyBorder="1" applyAlignment="1">
      <alignment horizontal="center" vertical="center"/>
    </xf>
    <xf numFmtId="0" fontId="31" fillId="7" borderId="4" xfId="0" applyFont="1" applyFill="1" applyBorder="1"/>
    <xf numFmtId="166" fontId="31" fillId="7" borderId="3" xfId="0" applyNumberFormat="1" applyFont="1" applyFill="1" applyBorder="1" applyAlignment="1">
      <alignment horizontal="center"/>
    </xf>
    <xf numFmtId="0" fontId="31" fillId="7" borderId="29" xfId="0" applyFont="1" applyFill="1" applyBorder="1"/>
    <xf numFmtId="0" fontId="31" fillId="7" borderId="29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165" fontId="31" fillId="40" borderId="3" xfId="0" applyNumberFormat="1" applyFont="1" applyFill="1" applyBorder="1"/>
    <xf numFmtId="0" fontId="33" fillId="6" borderId="3" xfId="0" applyFont="1" applyFill="1" applyBorder="1"/>
    <xf numFmtId="165" fontId="31" fillId="39" borderId="3" xfId="0" applyNumberFormat="1" applyFont="1" applyFill="1" applyBorder="1"/>
    <xf numFmtId="165" fontId="31" fillId="0" borderId="36" xfId="0" applyNumberFormat="1" applyFont="1" applyBorder="1"/>
    <xf numFmtId="0" fontId="29" fillId="6" borderId="15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7" fillId="5" borderId="3" xfId="0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0" fontId="30" fillId="5" borderId="16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30" fillId="0" borderId="18" xfId="0" applyFont="1" applyBorder="1" applyAlignment="1">
      <alignment horizontal="center" vertical="center"/>
    </xf>
    <xf numFmtId="0" fontId="30" fillId="0" borderId="19" xfId="0" applyFont="1" applyBorder="1" applyAlignment="1">
      <alignment horizontal="left" vertical="center"/>
    </xf>
    <xf numFmtId="0" fontId="30" fillId="0" borderId="19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0" fillId="5" borderId="19" xfId="0" applyFont="1" applyFill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37" fillId="0" borderId="0" xfId="0" applyFont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164" fontId="30" fillId="2" borderId="28" xfId="0" applyNumberFormat="1" applyFont="1" applyFill="1" applyBorder="1" applyAlignment="1">
      <alignment horizontal="center" vertical="center"/>
    </xf>
    <xf numFmtId="164" fontId="30" fillId="2" borderId="20" xfId="0" applyNumberFormat="1" applyFont="1" applyFill="1" applyBorder="1" applyAlignment="1">
      <alignment horizontal="center" vertical="center"/>
    </xf>
    <xf numFmtId="164" fontId="30" fillId="2" borderId="4" xfId="0" applyNumberFormat="1" applyFont="1" applyFill="1" applyBorder="1" applyAlignment="1">
      <alignment horizontal="center" vertical="center"/>
    </xf>
    <xf numFmtId="165" fontId="33" fillId="0" borderId="0" xfId="0" applyNumberFormat="1" applyFont="1" applyAlignment="1">
      <alignment horizontal="center"/>
    </xf>
    <xf numFmtId="0" fontId="31" fillId="7" borderId="16" xfId="0" applyFont="1" applyFill="1" applyBorder="1" applyAlignment="1">
      <alignment horizontal="left" vertical="center"/>
    </xf>
    <xf numFmtId="0" fontId="31" fillId="7" borderId="3" xfId="0" applyFont="1" applyFill="1" applyBorder="1" applyAlignment="1">
      <alignment horizontal="left" vertical="center"/>
    </xf>
    <xf numFmtId="165" fontId="31" fillId="39" borderId="42" xfId="0" applyNumberFormat="1" applyFont="1" applyFill="1" applyBorder="1" applyAlignment="1">
      <alignment horizontal="center"/>
    </xf>
    <xf numFmtId="0" fontId="31" fillId="0" borderId="42" xfId="0" applyFont="1" applyBorder="1" applyAlignment="1">
      <alignment horizontal="center"/>
    </xf>
    <xf numFmtId="0" fontId="31" fillId="0" borderId="42" xfId="0" applyFont="1" applyBorder="1"/>
    <xf numFmtId="0" fontId="33" fillId="6" borderId="15" xfId="0" applyFont="1" applyFill="1" applyBorder="1" applyAlignment="1">
      <alignment horizontal="center" vertical="center"/>
    </xf>
    <xf numFmtId="0" fontId="31" fillId="0" borderId="43" xfId="0" applyFont="1" applyBorder="1" applyAlignment="1">
      <alignment horizontal="center"/>
    </xf>
    <xf numFmtId="0" fontId="29" fillId="6" borderId="0" xfId="0" applyFont="1" applyFill="1"/>
    <xf numFmtId="0" fontId="30" fillId="0" borderId="5" xfId="0" applyFont="1" applyBorder="1" applyAlignment="1">
      <alignment vertical="center"/>
    </xf>
    <xf numFmtId="0" fontId="29" fillId="6" borderId="0" xfId="0" applyFont="1" applyFill="1" applyAlignment="1">
      <alignment horizontal="center"/>
    </xf>
    <xf numFmtId="14" fontId="30" fillId="0" borderId="5" xfId="0" applyNumberFormat="1" applyFont="1" applyBorder="1" applyAlignment="1">
      <alignment horizontal="center" vertical="center"/>
    </xf>
    <xf numFmtId="0" fontId="36" fillId="6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0" fontId="30" fillId="0" borderId="21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1" fillId="0" borderId="15" xfId="0" applyFont="1" applyBorder="1"/>
    <xf numFmtId="0" fontId="31" fillId="0" borderId="44" xfId="0" applyFont="1" applyBorder="1" applyAlignment="1">
      <alignment horizontal="center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8F97E4C5-E5AD-4A97-902D-5F8C88AD02D1}"/>
    <cellStyle name="60% - Accent2 2" xfId="37" xr:uid="{DC593BE1-B74A-4708-8260-657EF6AB9D1B}"/>
    <cellStyle name="60% - Accent3 2" xfId="38" xr:uid="{BA5D2574-FD6A-4E67-A51F-F25AEE145361}"/>
    <cellStyle name="60% - Accent4 2" xfId="39" xr:uid="{BFCF6BA4-E30A-400B-935F-3132FCC1D107}"/>
    <cellStyle name="60% - Accent5 2" xfId="40" xr:uid="{DCB6FD95-E39C-4205-9C9A-5450C2B3B815}"/>
    <cellStyle name="60% - Accent6 2" xfId="41" xr:uid="{6CE5A88F-C845-4866-9802-D8139431327E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FA90C1D2-E6D2-4D29-A65B-DE6CA32269BB}"/>
    <cellStyle name="Normal" xfId="0" builtinId="0"/>
    <cellStyle name="Note" xfId="13" builtinId="10" customBuiltin="1"/>
    <cellStyle name="Output" xfId="8" builtinId="21" customBuiltin="1"/>
    <cellStyle name="Title 2" xfId="34" xr:uid="{6BEDCEF6-7338-429C-91D7-E919BF7D88C9}"/>
    <cellStyle name="Total" xfId="15" builtinId="25" customBuiltin="1"/>
    <cellStyle name="Warning Text" xfId="12" builtinId="11" customBuiltin="1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00"/>
      <color rgb="FF9933FF"/>
      <color rgb="FF33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K88"/>
  <sheetViews>
    <sheetView tabSelected="1" zoomScaleNormal="100" zoomScaleSheetLayoutView="100" workbookViewId="0">
      <pane xSplit="3" ySplit="3" topLeftCell="E4" activePane="bottomRight" state="frozen"/>
      <selection pane="bottomRight" activeCell="B20" sqref="B20"/>
      <selection pane="bottomLeft" activeCell="A4" sqref="A4"/>
      <selection pane="topRight" activeCell="D1" sqref="D1"/>
    </sheetView>
  </sheetViews>
  <sheetFormatPr defaultColWidth="9.140625" defaultRowHeight="15"/>
  <cols>
    <col min="1" max="1" width="11.5703125" customWidth="1"/>
    <col min="2" max="2" width="21.5703125" customWidth="1"/>
    <col min="3" max="3" width="72.42578125" customWidth="1"/>
    <col min="4" max="5" width="25.28515625" customWidth="1"/>
    <col min="6" max="7" width="25.28515625" hidden="1" customWidth="1"/>
    <col min="8" max="8" width="25.28515625" customWidth="1"/>
    <col min="9" max="9" width="16.85546875" hidden="1" customWidth="1"/>
    <col min="10" max="10" width="16.140625" customWidth="1"/>
    <col min="11" max="11" width="27.28515625" style="13" customWidth="1"/>
  </cols>
  <sheetData>
    <row r="1" spans="1:11" ht="18">
      <c r="A1" s="154" t="s">
        <v>0</v>
      </c>
      <c r="B1" s="154"/>
      <c r="C1" s="154"/>
      <c r="D1" s="154"/>
      <c r="E1" s="154"/>
      <c r="F1" s="154"/>
      <c r="G1" s="154"/>
      <c r="H1" s="154"/>
      <c r="I1" s="152"/>
      <c r="J1" s="152"/>
      <c r="K1" s="138"/>
    </row>
    <row r="2" spans="1:11" ht="26.45" customHeight="1">
      <c r="A2" s="155" t="s">
        <v>1</v>
      </c>
      <c r="B2" s="155"/>
      <c r="C2" s="155"/>
      <c r="D2" s="155"/>
      <c r="E2" s="155"/>
      <c r="F2" s="155"/>
      <c r="G2" s="155"/>
      <c r="H2" s="155"/>
      <c r="I2" s="153"/>
      <c r="J2" s="153"/>
      <c r="K2" s="138"/>
    </row>
    <row r="3" spans="1:11" s="12" customFormat="1" ht="32.450000000000003" customHeight="1">
      <c r="A3" s="45" t="s">
        <v>2</v>
      </c>
      <c r="B3" s="83" t="s">
        <v>3</v>
      </c>
      <c r="C3" s="83" t="s">
        <v>4</v>
      </c>
      <c r="D3" s="83" t="s">
        <v>5</v>
      </c>
      <c r="E3" s="83" t="s">
        <v>6</v>
      </c>
      <c r="F3" s="83" t="s">
        <v>7</v>
      </c>
      <c r="G3" s="83" t="s">
        <v>8</v>
      </c>
      <c r="H3" s="83" t="s">
        <v>9</v>
      </c>
      <c r="I3" s="45" t="s">
        <v>10</v>
      </c>
      <c r="J3" s="45" t="s">
        <v>11</v>
      </c>
      <c r="K3" s="79"/>
    </row>
    <row r="4" spans="1:11" s="1" customFormat="1" ht="23.25" customHeight="1">
      <c r="A4" s="119">
        <v>1</v>
      </c>
      <c r="B4" s="120" t="s">
        <v>12</v>
      </c>
      <c r="C4" s="28" t="str">
        <f>VLOOKUP(B4,ITEMS,2,FALSE)</f>
        <v>HP LASERJET M751 ( 658A)BLACK</v>
      </c>
      <c r="D4" s="120">
        <f>SUMIF(REQUESTED!$D$4:$D$513,C4,REQUESTED!$E$4:$E$513)</f>
        <v>10</v>
      </c>
      <c r="E4" s="120">
        <f>SUMIF('REPLACED TONER'!$D$4:$D$544,C4,'REPLACED TONER'!$E$4:$E$544)</f>
        <v>9</v>
      </c>
      <c r="F4" s="121">
        <f>SUMIF(DAMAGED!$D$4:$D$500,C4,DAMAGED!$E$4:$E$500)</f>
        <v>0</v>
      </c>
      <c r="G4" s="121">
        <f>SUMIF(MISSING!$D$4:$D$500,C4,MISSING!$E$4:$E$500)</f>
        <v>0</v>
      </c>
      <c r="H4" s="122">
        <f>D4-E4</f>
        <v>1</v>
      </c>
      <c r="I4" s="123">
        <f t="shared" ref="I4:I14" si="0">VLOOKUP(B4,ITEMS,3,FALSE)</f>
        <v>0</v>
      </c>
      <c r="J4" s="123">
        <f>H4*I4</f>
        <v>0</v>
      </c>
      <c r="K4" s="139" t="str">
        <f>IF(H4 &gt; 1,"GOOD","ORDER NOW")</f>
        <v>ORDER NOW</v>
      </c>
    </row>
    <row r="5" spans="1:11" s="1" customFormat="1" ht="23.25" customHeight="1">
      <c r="A5" s="119">
        <v>2</v>
      </c>
      <c r="B5" s="120" t="str">
        <f>DATA!A4</f>
        <v>W2001A</v>
      </c>
      <c r="C5" s="29" t="str">
        <f t="shared" ref="C5:C14" si="1">VLOOKUP(B5,ITEMS,2,FALSE)</f>
        <v>HP LASERJET M751 ( 658A) CYAN</v>
      </c>
      <c r="D5" s="120">
        <f>SUMIF(REQUESTED!$D$4:$D$513,C5,REQUESTED!$E$4:$E$513)</f>
        <v>13</v>
      </c>
      <c r="E5" s="120">
        <f>SUMIF('REPLACED TONER'!$D$4:$D$544,C5,'REPLACED TONER'!$E$4:$E$544)</f>
        <v>12</v>
      </c>
      <c r="F5" s="121">
        <f>SUMIF(DAMAGED!$D$4:$D$77,C5,DAMAGED!$E$4:$E$77)</f>
        <v>0</v>
      </c>
      <c r="G5" s="121">
        <f>SUMIF(MISSING!$D$4:$D$500,C5,MISSING!$E$4:$E$500)</f>
        <v>0</v>
      </c>
      <c r="H5" s="122">
        <f t="shared" ref="H5:H14" si="2">D5-E5</f>
        <v>1</v>
      </c>
      <c r="I5" s="123">
        <f t="shared" si="0"/>
        <v>0</v>
      </c>
      <c r="J5" s="123">
        <f>H5*I5</f>
        <v>0</v>
      </c>
      <c r="K5" s="139" t="str">
        <f t="shared" ref="K5:K19" si="3">IF(H5 &gt; 1,"GOOD","ORDER NOW")</f>
        <v>ORDER NOW</v>
      </c>
    </row>
    <row r="6" spans="1:11" s="1" customFormat="1" ht="23.25" customHeight="1">
      <c r="A6" s="119">
        <v>3</v>
      </c>
      <c r="B6" s="120" t="str">
        <f>DATA!A5</f>
        <v>W2002A</v>
      </c>
      <c r="C6" s="28" t="str">
        <f t="shared" si="1"/>
        <v>HP LASERJET M751 ( 658A) YELLOW</v>
      </c>
      <c r="D6" s="120">
        <f>SUMIF(REQUESTED!$D$4:$D$513,C6,REQUESTED!$E$4:$E$513)</f>
        <v>10</v>
      </c>
      <c r="E6" s="120">
        <f>SUMIF('REPLACED TONER'!$D$4:$D$544,C6,'REPLACED TONER'!$E$4:$E$544)</f>
        <v>10</v>
      </c>
      <c r="F6" s="121">
        <f>SUMIF(DAMAGED!$D$4:$D$77,C6,DAMAGED!$E$4:$E$77)</f>
        <v>0</v>
      </c>
      <c r="G6" s="121">
        <f>SUMIF(MISSING!$D$4:$D$500,C6,MISSING!$E$4:$E$500)</f>
        <v>0</v>
      </c>
      <c r="H6" s="122">
        <f t="shared" si="2"/>
        <v>0</v>
      </c>
      <c r="I6" s="124">
        <f t="shared" si="0"/>
        <v>0</v>
      </c>
      <c r="J6" s="124">
        <f t="shared" ref="J6:J8" si="4">H6*I6</f>
        <v>0</v>
      </c>
      <c r="K6" s="139" t="str">
        <f t="shared" si="3"/>
        <v>ORDER NOW</v>
      </c>
    </row>
    <row r="7" spans="1:11" s="1" customFormat="1" ht="23.25" customHeight="1">
      <c r="A7" s="119">
        <v>4</v>
      </c>
      <c r="B7" s="120" t="str">
        <f>DATA!A6</f>
        <v>W2003A</v>
      </c>
      <c r="C7" s="28" t="str">
        <f t="shared" si="1"/>
        <v>HP LASERJET M751 ( 658A) MAGENTA</v>
      </c>
      <c r="D7" s="120">
        <f>SUMIF(REQUESTED!$D$4:$D$513,C7,REQUESTED!$E$4:$E$513)</f>
        <v>10</v>
      </c>
      <c r="E7" s="120">
        <f>SUMIF('REPLACED TONER'!$D$4:$D$544,C7,'REPLACED TONER'!$E$4:$E$544)</f>
        <v>9</v>
      </c>
      <c r="F7" s="121">
        <f>SUMIF(DAMAGED!$D$4:$D$77,C7,DAMAGED!$E$4:$E$77)</f>
        <v>0</v>
      </c>
      <c r="G7" s="121">
        <f>SUMIF(MISSING!$D$4:$D$500,C7,MISSING!$E$4:$E$500)</f>
        <v>0</v>
      </c>
      <c r="H7" s="122">
        <f t="shared" si="2"/>
        <v>1</v>
      </c>
      <c r="I7" s="125">
        <f t="shared" si="0"/>
        <v>0</v>
      </c>
      <c r="J7" s="125">
        <f t="shared" si="4"/>
        <v>0</v>
      </c>
      <c r="K7" s="139" t="str">
        <f t="shared" si="3"/>
        <v>ORDER NOW</v>
      </c>
    </row>
    <row r="8" spans="1:11" s="1" customFormat="1" ht="23.25" customHeight="1">
      <c r="A8" s="119">
        <v>5</v>
      </c>
      <c r="B8" s="120" t="str">
        <f>DATA!A7</f>
        <v>TK 8515K</v>
      </c>
      <c r="C8" s="28" t="str">
        <f t="shared" si="1"/>
        <v>KYOCERA TASKALFA 6053ci and 5052ci - BLACK</v>
      </c>
      <c r="D8" s="120">
        <f>SUMIF(REQUESTED!$D$4:$D$513,C8,REQUESTED!$E$4:$E$513)</f>
        <v>19</v>
      </c>
      <c r="E8" s="120">
        <f>SUMIF('REPLACED TONER'!$D$4:$D$544,C8,'REPLACED TONER'!$E$4:$E$544)</f>
        <v>17</v>
      </c>
      <c r="F8" s="121">
        <f>SUMIF(DAMAGED!$D$4:$D$77,C8,DAMAGED!$E$4:$E$77)</f>
        <v>0</v>
      </c>
      <c r="G8" s="121">
        <f>SUMIF(MISSING!$D$4:$D$500,C8,MISSING!$E$4:$E$500)</f>
        <v>0</v>
      </c>
      <c r="H8" s="122">
        <f t="shared" si="2"/>
        <v>2</v>
      </c>
      <c r="I8" s="123">
        <f t="shared" si="0"/>
        <v>0</v>
      </c>
      <c r="J8" s="123">
        <f t="shared" si="4"/>
        <v>0</v>
      </c>
      <c r="K8" s="139" t="str">
        <f t="shared" si="3"/>
        <v>GOOD</v>
      </c>
    </row>
    <row r="9" spans="1:11" ht="23.25" customHeight="1">
      <c r="A9" s="119">
        <v>6</v>
      </c>
      <c r="B9" s="120" t="str">
        <f>DATA!A8</f>
        <v>TK 8515C</v>
      </c>
      <c r="C9" s="28" t="str">
        <f t="shared" si="1"/>
        <v>KYOCERA TASKALFA 6053ci and 5052ci - CYAN</v>
      </c>
      <c r="D9" s="120">
        <f>SUMIF(REQUESTED!$D$4:$D$513,C9,REQUESTED!$E$4:$E$513)</f>
        <v>30</v>
      </c>
      <c r="E9" s="120">
        <f>SUMIF('REPLACED TONER'!$D$4:$D$544,C9,'REPLACED TONER'!$E$4:$E$544)</f>
        <v>28</v>
      </c>
      <c r="F9" s="121">
        <f>SUMIF(DAMAGED!$D$4:$D$77,C9,DAMAGED!$E$4:$E$77)</f>
        <v>0</v>
      </c>
      <c r="G9" s="121">
        <f>SUMIF(MISSING!$D$4:$D$500,C9,MISSING!$E$4:$E$500)</f>
        <v>0</v>
      </c>
      <c r="H9" s="122">
        <f t="shared" si="2"/>
        <v>2</v>
      </c>
      <c r="I9" s="123">
        <f t="shared" si="0"/>
        <v>0</v>
      </c>
      <c r="J9" s="123">
        <f t="shared" ref="J9:J13" si="5">H9*I9</f>
        <v>0</v>
      </c>
      <c r="K9" s="139" t="str">
        <f t="shared" si="3"/>
        <v>GOOD</v>
      </c>
    </row>
    <row r="10" spans="1:11" ht="23.25" customHeight="1">
      <c r="A10" s="119">
        <v>7</v>
      </c>
      <c r="B10" s="120" t="str">
        <f>DATA!A9</f>
        <v>TK 8515M</v>
      </c>
      <c r="C10" s="28" t="str">
        <f t="shared" si="1"/>
        <v>KYOCERA TASKALFA 6053ci and 5052ci - MAGENTA</v>
      </c>
      <c r="D10" s="120">
        <f>SUMIF(REQUESTED!$D$4:$D$513,C10,REQUESTED!$E$4:$E$513)</f>
        <v>28</v>
      </c>
      <c r="E10" s="120">
        <f>SUMIF('REPLACED TONER'!$D$4:$D$544,C10,'REPLACED TONER'!$E$4:$E$544)</f>
        <v>25</v>
      </c>
      <c r="F10" s="121">
        <f>SUMIF(DAMAGED!$D$4:$D$77,C10,DAMAGED!$E$4:$E$77)</f>
        <v>0</v>
      </c>
      <c r="G10" s="121">
        <f>SUMIF(MISSING!$D$4:$D$500,C10,MISSING!$E$4:$E$500)</f>
        <v>0</v>
      </c>
      <c r="H10" s="122">
        <f t="shared" si="2"/>
        <v>3</v>
      </c>
      <c r="I10" s="123">
        <f t="shared" si="0"/>
        <v>0</v>
      </c>
      <c r="J10" s="123">
        <f t="shared" si="5"/>
        <v>0</v>
      </c>
      <c r="K10" s="139" t="str">
        <f t="shared" si="3"/>
        <v>GOOD</v>
      </c>
    </row>
    <row r="11" spans="1:11" ht="23.25" customHeight="1">
      <c r="A11" s="119">
        <v>8</v>
      </c>
      <c r="B11" s="120" t="str">
        <f>DATA!A10</f>
        <v>TK 8515Y</v>
      </c>
      <c r="C11" s="28" t="str">
        <f t="shared" si="1"/>
        <v>KYOCERA TASKALFA 6053ci and 5052ci - YELLOW</v>
      </c>
      <c r="D11" s="120">
        <f>SUMIF(REQUESTED!$D$4:$D$513,C11,REQUESTED!$E$4:$E$513)</f>
        <v>25</v>
      </c>
      <c r="E11" s="120">
        <f>SUMIF('REPLACED TONER'!$D$4:$D$545,C11,'REPLACED TONER'!$E$4:$E$545)</f>
        <v>24</v>
      </c>
      <c r="F11" s="121">
        <f>SUMIF(DAMAGED!$D$4:$D$77,C11,DAMAGED!$E$4:$E$77)</f>
        <v>0</v>
      </c>
      <c r="G11" s="121">
        <f>SUMIF(MISSING!$D$4:$D$500,C11,MISSING!$E$4:$E$500)</f>
        <v>0</v>
      </c>
      <c r="H11" s="122">
        <f t="shared" si="2"/>
        <v>1</v>
      </c>
      <c r="I11" s="123">
        <f t="shared" si="0"/>
        <v>0</v>
      </c>
      <c r="J11" s="123">
        <f t="shared" si="5"/>
        <v>0</v>
      </c>
      <c r="K11" s="139" t="str">
        <f t="shared" si="3"/>
        <v>ORDER NOW</v>
      </c>
    </row>
    <row r="12" spans="1:11" ht="23.25" customHeight="1">
      <c r="A12" s="119">
        <v>9</v>
      </c>
      <c r="B12" s="120" t="str">
        <f>DATA!A11</f>
        <v>TK 6725</v>
      </c>
      <c r="C12" s="28" t="str">
        <f t="shared" si="1"/>
        <v xml:space="preserve">KYOCERA TASKALFA 8002ci - BLACK </v>
      </c>
      <c r="D12" s="120">
        <f>SUMIF(REQUESTED!$D$4:$D$513,C12,REQUESTED!$E$4:$E$513)</f>
        <v>18</v>
      </c>
      <c r="E12" s="120">
        <f>SUMIF('REPLACED TONER'!$D$4:$D$544,C12,'REPLACED TONER'!$E$4:$E$544)</f>
        <v>15</v>
      </c>
      <c r="F12" s="120">
        <f>SUMIF(REQUESTED!$D$4:$D$513,E12,REQUESTED!$E$4:$E$513)</f>
        <v>0</v>
      </c>
      <c r="G12" s="120">
        <f>SUMIF(REQUESTED!$D$4:$D$513,F12,REQUESTED!$E$4:$E$513)</f>
        <v>0</v>
      </c>
      <c r="H12" s="122">
        <f t="shared" si="2"/>
        <v>3</v>
      </c>
      <c r="I12" s="123">
        <f t="shared" si="0"/>
        <v>0</v>
      </c>
      <c r="J12" s="123">
        <f t="shared" si="5"/>
        <v>0</v>
      </c>
      <c r="K12" s="139" t="str">
        <f t="shared" si="3"/>
        <v>GOOD</v>
      </c>
    </row>
    <row r="13" spans="1:11" ht="23.25" customHeight="1">
      <c r="A13" s="119">
        <v>10</v>
      </c>
      <c r="B13" s="120" t="str">
        <f>DATA!A12</f>
        <v>WT 8500</v>
      </c>
      <c r="C13" s="28" t="str">
        <f t="shared" si="1"/>
        <v>WASTE TONER ( 6053ci and 5052ci and 6054ci) WT-8500</v>
      </c>
      <c r="D13" s="120">
        <f>SUMIF(REQUESTED!$D$4:$D$513,C13,REQUESTED!$E$4:$E$513)</f>
        <v>79</v>
      </c>
      <c r="E13" s="120">
        <f>SUMIF('REPLACED TONER'!$D$4:$D$544,C13,'REPLACED TONER'!$E$4:$E$544)</f>
        <v>70</v>
      </c>
      <c r="F13" s="121">
        <f>SUMIF(DAMAGED!$D$4:$D$77,C13,DAMAGED!$E$4:$E$77)</f>
        <v>0</v>
      </c>
      <c r="G13" s="121">
        <f>SUMIF(MISSING!$D$4:$D$500,C13,MISSING!$E$4:$E$500)</f>
        <v>0</v>
      </c>
      <c r="H13" s="122">
        <f t="shared" si="2"/>
        <v>9</v>
      </c>
      <c r="I13" s="123">
        <f t="shared" si="0"/>
        <v>0</v>
      </c>
      <c r="J13" s="123">
        <f t="shared" si="5"/>
        <v>0</v>
      </c>
      <c r="K13" s="139" t="str">
        <f t="shared" si="3"/>
        <v>GOOD</v>
      </c>
    </row>
    <row r="14" spans="1:11" ht="23.25" customHeight="1">
      <c r="A14" s="119">
        <v>11</v>
      </c>
      <c r="B14" s="120" t="str">
        <f>DATA!A13</f>
        <v>WT 861</v>
      </c>
      <c r="C14" s="28" t="str">
        <f t="shared" si="1"/>
        <v>WASTE TONER ( 8002ci )</v>
      </c>
      <c r="D14" s="120">
        <f>SUMIF(REQUESTED!$D$4:$D$513,C14,REQUESTED!$E$4:$E$513)</f>
        <v>6</v>
      </c>
      <c r="E14" s="120">
        <f>SUMIF('REPLACED TONER'!$D$4:$D$523,C14,'REPLACED TONER'!$E$4:$E$523)</f>
        <v>1</v>
      </c>
      <c r="F14" s="121">
        <f>SUMIF(DAMAGED!$D$4:$D$77,C14,DAMAGED!$E$4:$E$77)</f>
        <v>0</v>
      </c>
      <c r="G14" s="121">
        <f>SUMIF(MISSING!$D$4:$D$500,C14,MISSING!$E$4:$E$500)</f>
        <v>0</v>
      </c>
      <c r="H14" s="122">
        <f t="shared" si="2"/>
        <v>5</v>
      </c>
      <c r="I14" s="123">
        <f t="shared" si="0"/>
        <v>0</v>
      </c>
      <c r="J14" s="123">
        <f t="shared" ref="J14:J19" si="6">H14*I14</f>
        <v>0</v>
      </c>
      <c r="K14" s="139" t="str">
        <f t="shared" si="3"/>
        <v>GOOD</v>
      </c>
    </row>
    <row r="15" spans="1:11" ht="23.25" customHeight="1">
      <c r="A15" s="119">
        <v>14</v>
      </c>
      <c r="B15" s="120" t="str">
        <f>DATA!A14</f>
        <v>TK 8555K</v>
      </c>
      <c r="C15" s="28" t="str">
        <f t="shared" ref="C15:C18" si="7">VLOOKUP(B15,ITEMS,2,FALSE)</f>
        <v>KYOCERA TASKALFA 6054ci - BLACK</v>
      </c>
      <c r="D15" s="120">
        <f>SUMIF(REQUESTED!$D$4:$D$513,C15,REQUESTED!$E$4:$E$513)</f>
        <v>22</v>
      </c>
      <c r="E15" s="120">
        <f>SUMIF('REPLACED TONER'!$D$4:$D$523,C15,'REPLACED TONER'!$E$4:$E$523)</f>
        <v>18</v>
      </c>
      <c r="F15" s="121">
        <f>SUMIF(DAMAGED!$D$4:$D$77,C15,DAMAGED!$E$4:$E$77)</f>
        <v>0</v>
      </c>
      <c r="G15" s="121">
        <f>SUMIF(MISSING!$D$4:$D$500,C15,MISSING!$E$4:$E$500)</f>
        <v>0</v>
      </c>
      <c r="H15" s="122">
        <f t="shared" ref="H15:H18" si="8">D15-E15</f>
        <v>4</v>
      </c>
      <c r="I15" s="126"/>
      <c r="J15" s="123">
        <f t="shared" si="6"/>
        <v>0</v>
      </c>
      <c r="K15" s="139" t="str">
        <f t="shared" si="3"/>
        <v>GOOD</v>
      </c>
    </row>
    <row r="16" spans="1:11" ht="23.25" customHeight="1">
      <c r="A16" s="119">
        <v>15</v>
      </c>
      <c r="B16" s="120" t="str">
        <f>DATA!A15</f>
        <v>TK 8555C</v>
      </c>
      <c r="C16" s="28" t="str">
        <f t="shared" si="7"/>
        <v>KYOCERA TASKALFA 6054ci - CYAN</v>
      </c>
      <c r="D16" s="120">
        <f>SUMIF(REQUESTED!$D$4:$D$513,C16,REQUESTED!$E$4:$E$513)</f>
        <v>50</v>
      </c>
      <c r="E16" s="120">
        <f>SUMIF('REPLACED TONER'!$D$4:$D$545,C16,'REPLACED TONER'!$E$4:$E$545)</f>
        <v>44</v>
      </c>
      <c r="F16" s="121">
        <f>SUMIF(DAMAGED!$D$4:$D$77,C16,DAMAGED!$E$4:$E$77)</f>
        <v>0</v>
      </c>
      <c r="G16" s="121">
        <f>SUMIF(MISSING!$D$4:$D$500,C16,MISSING!$E$4:$E$500)</f>
        <v>0</v>
      </c>
      <c r="H16" s="122">
        <f t="shared" si="8"/>
        <v>6</v>
      </c>
      <c r="I16" s="126"/>
      <c r="J16" s="123">
        <f t="shared" si="6"/>
        <v>0</v>
      </c>
      <c r="K16" s="139" t="str">
        <f t="shared" si="3"/>
        <v>GOOD</v>
      </c>
    </row>
    <row r="17" spans="1:11" ht="23.25" customHeight="1">
      <c r="A17" s="119">
        <v>16</v>
      </c>
      <c r="B17" s="120" t="str">
        <f>DATA!A16</f>
        <v>TK 8555M</v>
      </c>
      <c r="C17" s="28" t="str">
        <f t="shared" si="7"/>
        <v>KYOCERA TASKALFA 6054ci - MAGENTA</v>
      </c>
      <c r="D17" s="120">
        <f>SUMIF(REQUESTED!$D$4:$D$513,C17,REQUESTED!$E$4:$E$513)</f>
        <v>45</v>
      </c>
      <c r="E17" s="120">
        <f>SUMIF('REPLACED TONER'!$D$4:$D$545,C17,'REPLACED TONER'!$E$4:$E$545)</f>
        <v>40</v>
      </c>
      <c r="F17" s="121">
        <f>SUMIF(DAMAGED!$D$4:$D$77,C17,DAMAGED!$E$4:$E$77)</f>
        <v>0</v>
      </c>
      <c r="G17" s="121">
        <f>SUMIF(MISSING!$D$4:$D$500,C17,MISSING!$E$4:$E$500)</f>
        <v>0</v>
      </c>
      <c r="H17" s="122">
        <f>D17-E17</f>
        <v>5</v>
      </c>
      <c r="I17" s="126"/>
      <c r="J17" s="123">
        <f t="shared" si="6"/>
        <v>0</v>
      </c>
      <c r="K17" s="139" t="str">
        <f t="shared" si="3"/>
        <v>GOOD</v>
      </c>
    </row>
    <row r="18" spans="1:11" ht="23.25" customHeight="1">
      <c r="A18" s="119">
        <v>17</v>
      </c>
      <c r="B18" s="120" t="str">
        <f>DATA!A17</f>
        <v>TK 8555Y</v>
      </c>
      <c r="C18" s="28" t="str">
        <f t="shared" si="7"/>
        <v>KYOCERA TASKALFA 6054ci - YELLOW</v>
      </c>
      <c r="D18" s="120">
        <f>SUMIF(REQUESTED!$D$4:$D$513,C18,REQUESTED!$E$4:$E$513)</f>
        <v>33</v>
      </c>
      <c r="E18" s="120">
        <f>SUMIF('REPLACED TONER'!$D$4:$D$545,C18,'REPLACED TONER'!$E$4:$E$545)</f>
        <v>28</v>
      </c>
      <c r="F18" s="121">
        <f>SUMIF(DAMAGED!$D$4:$D$77,C18,DAMAGED!$E$4:$E$77)</f>
        <v>0</v>
      </c>
      <c r="G18" s="121">
        <f>SUMIF(MISSING!$D$4:$D$500,C18,MISSING!$E$4:$E$500)</f>
        <v>0</v>
      </c>
      <c r="H18" s="122">
        <f t="shared" si="8"/>
        <v>5</v>
      </c>
      <c r="I18" s="126"/>
      <c r="J18" s="123">
        <f t="shared" si="6"/>
        <v>0</v>
      </c>
      <c r="K18" s="139" t="str">
        <f t="shared" si="3"/>
        <v>GOOD</v>
      </c>
    </row>
    <row r="19" spans="1:11" ht="23.25" customHeight="1">
      <c r="A19" s="119">
        <v>18</v>
      </c>
      <c r="B19" s="120" t="str">
        <f>DATA!A18</f>
        <v>CP 1000</v>
      </c>
      <c r="C19" s="28" t="str">
        <f t="shared" ref="C19" si="9">VLOOKUP(B19,ITEMS,2,FALSE)</f>
        <v>CANON ( COMPACT PHOTO PRINTER )</v>
      </c>
      <c r="D19" s="120">
        <f>SUMIF(REQUESTED!$D$4:$D$513,C19,REQUESTED!$E$4:$E$513)</f>
        <v>2</v>
      </c>
      <c r="E19" s="120">
        <f>SUMIF('REPLACED TONER'!$D$4:$D$110,C19,'REPLACED TONER'!$E$4:$E$110)</f>
        <v>0</v>
      </c>
      <c r="F19" s="121">
        <f>SUMIF(DAMAGED!$D$4:$D$77,C19,DAMAGED!$E$4:$E$77)</f>
        <v>0</v>
      </c>
      <c r="G19" s="121">
        <f>SUMIF(MISSING!$D$4:$D$500,C19,MISSING!$E$4:$E$500)</f>
        <v>0</v>
      </c>
      <c r="H19" s="122">
        <f t="shared" ref="H19" si="10">D19-E19</f>
        <v>2</v>
      </c>
      <c r="I19" s="126"/>
      <c r="J19" s="123">
        <f t="shared" si="6"/>
        <v>0</v>
      </c>
      <c r="K19" s="139" t="str">
        <f t="shared" si="3"/>
        <v>GOOD</v>
      </c>
    </row>
    <row r="20" spans="1:11" ht="23.25" customHeight="1">
      <c r="A20" s="119">
        <v>19</v>
      </c>
      <c r="B20" s="127"/>
      <c r="C20" s="128"/>
      <c r="D20" s="127"/>
      <c r="E20" s="127"/>
      <c r="F20" s="129"/>
      <c r="G20" s="129"/>
      <c r="H20" s="129"/>
      <c r="I20" s="126"/>
      <c r="J20" s="126"/>
      <c r="K20" s="139"/>
    </row>
    <row r="21" spans="1:11" ht="23.25" customHeight="1">
      <c r="A21" s="119">
        <v>20</v>
      </c>
      <c r="B21" s="130"/>
      <c r="C21" s="131"/>
      <c r="D21" s="127"/>
      <c r="E21" s="127"/>
      <c r="F21" s="129"/>
      <c r="G21" s="129"/>
      <c r="H21" s="129"/>
      <c r="I21" s="126"/>
      <c r="J21" s="126"/>
      <c r="K21" s="139"/>
    </row>
    <row r="22" spans="1:11" ht="23.25" customHeight="1">
      <c r="A22" s="119">
        <v>21</v>
      </c>
      <c r="B22" s="130"/>
      <c r="C22" s="132"/>
      <c r="D22" s="127"/>
      <c r="E22" s="127"/>
      <c r="F22" s="129"/>
      <c r="G22" s="129"/>
      <c r="H22" s="129"/>
      <c r="I22" s="126"/>
      <c r="J22" s="126"/>
      <c r="K22" s="139"/>
    </row>
    <row r="23" spans="1:11" ht="23.25" customHeight="1">
      <c r="A23" s="119">
        <v>22</v>
      </c>
      <c r="B23" s="127"/>
      <c r="C23" s="79"/>
      <c r="D23" s="127"/>
      <c r="E23" s="127"/>
      <c r="F23" s="129"/>
      <c r="G23" s="129"/>
      <c r="H23" s="129"/>
      <c r="I23" s="126"/>
      <c r="J23" s="126"/>
      <c r="K23" s="139"/>
    </row>
    <row r="24" spans="1:11" ht="23.25" customHeight="1">
      <c r="A24" s="119">
        <v>23</v>
      </c>
      <c r="B24" s="127"/>
      <c r="C24" s="79"/>
      <c r="D24" s="127"/>
      <c r="E24" s="127"/>
      <c r="F24" s="129"/>
      <c r="G24" s="129"/>
      <c r="H24" s="129"/>
      <c r="I24" s="126"/>
      <c r="J24" s="126"/>
      <c r="K24" s="139"/>
    </row>
    <row r="25" spans="1:11" ht="23.25" customHeight="1">
      <c r="A25" s="119">
        <v>24</v>
      </c>
      <c r="B25" s="130"/>
      <c r="C25" s="132"/>
      <c r="D25" s="127"/>
      <c r="E25" s="127"/>
      <c r="F25" s="129"/>
      <c r="G25" s="129"/>
      <c r="H25" s="129"/>
      <c r="I25" s="126"/>
      <c r="J25" s="126"/>
      <c r="K25" s="139"/>
    </row>
    <row r="26" spans="1:11" ht="23.25" customHeight="1">
      <c r="A26" s="119">
        <v>25</v>
      </c>
      <c r="B26" s="130"/>
      <c r="C26" s="132"/>
      <c r="D26" s="127"/>
      <c r="E26" s="127"/>
      <c r="F26" s="129"/>
      <c r="G26" s="129"/>
      <c r="H26" s="129"/>
      <c r="I26" s="126"/>
      <c r="J26" s="126"/>
      <c r="K26" s="139"/>
    </row>
    <row r="27" spans="1:11" ht="23.25" customHeight="1">
      <c r="A27" s="119">
        <v>26</v>
      </c>
      <c r="B27" s="127"/>
      <c r="C27" s="79"/>
      <c r="D27" s="127"/>
      <c r="E27" s="127"/>
      <c r="F27" s="129"/>
      <c r="G27" s="129"/>
      <c r="H27" s="129"/>
      <c r="I27" s="126"/>
      <c r="J27" s="126"/>
      <c r="K27" s="139"/>
    </row>
    <row r="28" spans="1:11" ht="23.25" customHeight="1">
      <c r="A28" s="119">
        <v>27</v>
      </c>
      <c r="B28" s="127"/>
      <c r="C28" s="79"/>
      <c r="D28" s="127"/>
      <c r="E28" s="127"/>
      <c r="F28" s="129"/>
      <c r="G28" s="129"/>
      <c r="H28" s="129"/>
      <c r="I28" s="126"/>
      <c r="J28" s="126"/>
      <c r="K28" s="139"/>
    </row>
    <row r="29" spans="1:11" ht="23.25" customHeight="1">
      <c r="A29" s="119">
        <v>28</v>
      </c>
      <c r="B29" s="130"/>
      <c r="C29" s="132"/>
      <c r="D29" s="127"/>
      <c r="E29" s="127"/>
      <c r="F29" s="129"/>
      <c r="G29" s="129"/>
      <c r="H29" s="129"/>
      <c r="I29" s="126"/>
      <c r="J29" s="126"/>
      <c r="K29" s="139"/>
    </row>
    <row r="30" spans="1:11" ht="23.25" customHeight="1">
      <c r="A30" s="119">
        <v>29</v>
      </c>
      <c r="B30" s="130"/>
      <c r="C30" s="132"/>
      <c r="D30" s="127"/>
      <c r="E30" s="127"/>
      <c r="F30" s="129"/>
      <c r="G30" s="129"/>
      <c r="H30" s="129"/>
      <c r="I30" s="126"/>
      <c r="J30" s="126"/>
      <c r="K30" s="139"/>
    </row>
    <row r="31" spans="1:11" ht="23.25" customHeight="1">
      <c r="A31" s="119">
        <v>30</v>
      </c>
      <c r="B31" s="127"/>
      <c r="C31" s="79"/>
      <c r="D31" s="127"/>
      <c r="E31" s="127"/>
      <c r="F31" s="129"/>
      <c r="G31" s="129"/>
      <c r="H31" s="129"/>
      <c r="I31" s="126"/>
      <c r="J31" s="126"/>
      <c r="K31" s="139"/>
    </row>
    <row r="32" spans="1:11" ht="23.25" customHeight="1">
      <c r="A32" s="119">
        <v>31</v>
      </c>
      <c r="B32" s="127"/>
      <c r="C32" s="79"/>
      <c r="D32" s="127"/>
      <c r="E32" s="127"/>
      <c r="F32" s="129"/>
      <c r="G32" s="129"/>
      <c r="H32" s="129"/>
      <c r="I32" s="126"/>
      <c r="J32" s="126"/>
      <c r="K32" s="139"/>
    </row>
    <row r="33" spans="1:11" ht="23.25" customHeight="1">
      <c r="A33" s="119">
        <v>32</v>
      </c>
      <c r="B33" s="130"/>
      <c r="C33" s="132"/>
      <c r="D33" s="127"/>
      <c r="E33" s="127"/>
      <c r="F33" s="129"/>
      <c r="G33" s="129"/>
      <c r="H33" s="129"/>
      <c r="I33" s="126"/>
      <c r="J33" s="126"/>
      <c r="K33" s="139"/>
    </row>
    <row r="34" spans="1:11" ht="23.25" customHeight="1">
      <c r="A34" s="119">
        <v>33</v>
      </c>
      <c r="B34" s="130"/>
      <c r="C34" s="132"/>
      <c r="D34" s="127"/>
      <c r="E34" s="127"/>
      <c r="F34" s="129"/>
      <c r="G34" s="129"/>
      <c r="H34" s="129"/>
      <c r="I34" s="126"/>
      <c r="J34" s="126"/>
      <c r="K34" s="139"/>
    </row>
    <row r="35" spans="1:11" ht="23.25" customHeight="1">
      <c r="A35" s="119">
        <v>34</v>
      </c>
      <c r="B35" s="127"/>
      <c r="C35" s="79"/>
      <c r="D35" s="127"/>
      <c r="E35" s="127"/>
      <c r="F35" s="129"/>
      <c r="G35" s="129"/>
      <c r="H35" s="129"/>
      <c r="I35" s="126"/>
      <c r="J35" s="126"/>
      <c r="K35" s="139"/>
    </row>
    <row r="36" spans="1:11" ht="23.25" customHeight="1">
      <c r="A36" s="119">
        <v>35</v>
      </c>
      <c r="B36" s="127"/>
      <c r="C36" s="79"/>
      <c r="D36" s="127"/>
      <c r="E36" s="127"/>
      <c r="F36" s="129"/>
      <c r="G36" s="129"/>
      <c r="H36" s="129"/>
      <c r="I36" s="126"/>
      <c r="J36" s="126"/>
      <c r="K36" s="139"/>
    </row>
    <row r="37" spans="1:11" ht="23.25" customHeight="1">
      <c r="A37" s="119">
        <v>36</v>
      </c>
      <c r="B37" s="130"/>
      <c r="C37" s="132"/>
      <c r="D37" s="127"/>
      <c r="E37" s="127"/>
      <c r="F37" s="129"/>
      <c r="G37" s="129"/>
      <c r="H37" s="129"/>
      <c r="I37" s="126"/>
      <c r="J37" s="126"/>
      <c r="K37" s="139"/>
    </row>
    <row r="38" spans="1:11" ht="23.25" customHeight="1">
      <c r="A38" s="119">
        <v>37</v>
      </c>
      <c r="B38" s="130"/>
      <c r="C38" s="132"/>
      <c r="D38" s="127"/>
      <c r="E38" s="127"/>
      <c r="F38" s="129"/>
      <c r="G38" s="129"/>
      <c r="H38" s="129"/>
      <c r="I38" s="126"/>
      <c r="J38" s="126"/>
      <c r="K38" s="139"/>
    </row>
    <row r="39" spans="1:11" ht="23.25" customHeight="1">
      <c r="A39" s="119">
        <v>38</v>
      </c>
      <c r="B39" s="127"/>
      <c r="C39" s="79"/>
      <c r="D39" s="127"/>
      <c r="E39" s="127"/>
      <c r="F39" s="129"/>
      <c r="G39" s="129"/>
      <c r="H39" s="129"/>
      <c r="I39" s="126"/>
      <c r="J39" s="126"/>
      <c r="K39" s="139"/>
    </row>
    <row r="40" spans="1:11" ht="23.25" customHeight="1">
      <c r="A40" s="119">
        <v>39</v>
      </c>
      <c r="B40" s="127"/>
      <c r="C40" s="79"/>
      <c r="D40" s="127"/>
      <c r="E40" s="127"/>
      <c r="F40" s="129"/>
      <c r="G40" s="129"/>
      <c r="H40" s="129"/>
      <c r="I40" s="126"/>
      <c r="J40" s="126"/>
      <c r="K40" s="139"/>
    </row>
    <row r="41" spans="1:11" ht="23.25" customHeight="1">
      <c r="A41" s="119">
        <v>40</v>
      </c>
      <c r="B41" s="130"/>
      <c r="C41" s="132"/>
      <c r="D41" s="127"/>
      <c r="E41" s="127"/>
      <c r="F41" s="129"/>
      <c r="G41" s="129"/>
      <c r="H41" s="129"/>
      <c r="I41" s="126"/>
      <c r="J41" s="126"/>
      <c r="K41" s="139"/>
    </row>
    <row r="42" spans="1:11" ht="23.25" customHeight="1">
      <c r="A42" s="119">
        <v>41</v>
      </c>
      <c r="B42" s="130"/>
      <c r="C42" s="132"/>
      <c r="D42" s="127"/>
      <c r="E42" s="127"/>
      <c r="F42" s="129"/>
      <c r="G42" s="129"/>
      <c r="H42" s="129"/>
      <c r="I42" s="126"/>
      <c r="J42" s="126"/>
      <c r="K42" s="139"/>
    </row>
    <row r="43" spans="1:11" ht="23.25" customHeight="1">
      <c r="A43" s="119">
        <v>42</v>
      </c>
      <c r="B43" s="127"/>
      <c r="C43" s="79"/>
      <c r="D43" s="127"/>
      <c r="E43" s="127"/>
      <c r="F43" s="129"/>
      <c r="G43" s="129"/>
      <c r="H43" s="129"/>
      <c r="I43" s="126"/>
      <c r="J43" s="126"/>
      <c r="K43" s="139"/>
    </row>
    <row r="44" spans="1:11" ht="23.25" customHeight="1">
      <c r="A44" s="119">
        <v>43</v>
      </c>
      <c r="B44" s="127"/>
      <c r="C44" s="79"/>
      <c r="D44" s="127"/>
      <c r="E44" s="127"/>
      <c r="F44" s="129"/>
      <c r="G44" s="129"/>
      <c r="H44" s="129"/>
      <c r="I44" s="126"/>
      <c r="J44" s="126"/>
      <c r="K44" s="139"/>
    </row>
    <row r="45" spans="1:11" ht="23.25" customHeight="1">
      <c r="A45" s="119">
        <v>44</v>
      </c>
      <c r="B45" s="130"/>
      <c r="C45" s="132"/>
      <c r="D45" s="127"/>
      <c r="E45" s="127"/>
      <c r="F45" s="129"/>
      <c r="G45" s="129"/>
      <c r="H45" s="129"/>
      <c r="I45" s="126"/>
      <c r="J45" s="126"/>
      <c r="K45" s="139"/>
    </row>
    <row r="46" spans="1:11" ht="23.25" customHeight="1">
      <c r="A46" s="119">
        <v>45</v>
      </c>
      <c r="B46" s="130"/>
      <c r="C46" s="132"/>
      <c r="D46" s="127"/>
      <c r="E46" s="127"/>
      <c r="F46" s="129"/>
      <c r="G46" s="129"/>
      <c r="H46" s="129"/>
      <c r="I46" s="126"/>
      <c r="J46" s="126"/>
      <c r="K46" s="139"/>
    </row>
    <row r="47" spans="1:11" ht="23.25" customHeight="1">
      <c r="A47" s="119">
        <v>46</v>
      </c>
      <c r="B47" s="127"/>
      <c r="C47" s="79"/>
      <c r="D47" s="127"/>
      <c r="E47" s="127"/>
      <c r="F47" s="129"/>
      <c r="G47" s="129"/>
      <c r="H47" s="129"/>
      <c r="I47" s="126"/>
      <c r="J47" s="126"/>
      <c r="K47" s="139"/>
    </row>
    <row r="48" spans="1:11" ht="23.25" customHeight="1">
      <c r="A48" s="119">
        <v>47</v>
      </c>
      <c r="B48" s="127"/>
      <c r="C48" s="79"/>
      <c r="D48" s="127"/>
      <c r="E48" s="127"/>
      <c r="F48" s="129"/>
      <c r="G48" s="129"/>
      <c r="H48" s="129"/>
      <c r="I48" s="126"/>
      <c r="J48" s="126"/>
      <c r="K48" s="139"/>
    </row>
    <row r="49" spans="1:11" ht="23.25" customHeight="1">
      <c r="A49" s="119">
        <v>48</v>
      </c>
      <c r="B49" s="130"/>
      <c r="C49" s="132"/>
      <c r="D49" s="127"/>
      <c r="E49" s="127"/>
      <c r="F49" s="129"/>
      <c r="G49" s="129"/>
      <c r="H49" s="129"/>
      <c r="I49" s="126"/>
      <c r="J49" s="126"/>
      <c r="K49" s="139"/>
    </row>
    <row r="50" spans="1:11" ht="23.25" customHeight="1">
      <c r="A50" s="119">
        <v>49</v>
      </c>
      <c r="B50" s="130"/>
      <c r="C50" s="132"/>
      <c r="D50" s="127"/>
      <c r="E50" s="127"/>
      <c r="F50" s="129"/>
      <c r="G50" s="129"/>
      <c r="H50" s="129"/>
      <c r="I50" s="126"/>
      <c r="J50" s="126"/>
      <c r="K50" s="139"/>
    </row>
    <row r="51" spans="1:11" ht="23.25" customHeight="1">
      <c r="A51" s="119">
        <v>50</v>
      </c>
      <c r="B51" s="127"/>
      <c r="C51" s="79"/>
      <c r="D51" s="127"/>
      <c r="E51" s="127"/>
      <c r="F51" s="129"/>
      <c r="G51" s="129"/>
      <c r="H51" s="129"/>
      <c r="I51" s="126"/>
      <c r="J51" s="126"/>
      <c r="K51" s="139"/>
    </row>
    <row r="52" spans="1:11" ht="23.25" customHeight="1">
      <c r="A52" s="119">
        <v>51</v>
      </c>
      <c r="B52" s="127"/>
      <c r="C52" s="79"/>
      <c r="D52" s="127"/>
      <c r="E52" s="127"/>
      <c r="F52" s="129"/>
      <c r="G52" s="129"/>
      <c r="H52" s="129"/>
      <c r="I52" s="126"/>
      <c r="J52" s="126"/>
      <c r="K52" s="139"/>
    </row>
    <row r="53" spans="1:11" ht="23.25" customHeight="1">
      <c r="A53" s="119">
        <v>52</v>
      </c>
      <c r="B53" s="130"/>
      <c r="C53" s="132"/>
      <c r="D53" s="127"/>
      <c r="E53" s="127"/>
      <c r="F53" s="129"/>
      <c r="G53" s="129"/>
      <c r="H53" s="129"/>
      <c r="I53" s="126"/>
      <c r="J53" s="126"/>
      <c r="K53" s="139"/>
    </row>
    <row r="54" spans="1:11" ht="23.25" customHeight="1">
      <c r="A54" s="119">
        <v>53</v>
      </c>
      <c r="B54" s="127"/>
      <c r="C54" s="79"/>
      <c r="D54" s="127"/>
      <c r="E54" s="127"/>
      <c r="F54" s="129"/>
      <c r="G54" s="129"/>
      <c r="H54" s="129"/>
      <c r="I54" s="126"/>
      <c r="J54" s="126"/>
      <c r="K54" s="139"/>
    </row>
    <row r="55" spans="1:11" ht="23.25" customHeight="1">
      <c r="A55" s="119">
        <v>54</v>
      </c>
      <c r="B55" s="127"/>
      <c r="C55" s="79"/>
      <c r="D55" s="127"/>
      <c r="E55" s="127"/>
      <c r="F55" s="129"/>
      <c r="G55" s="129"/>
      <c r="H55" s="129"/>
      <c r="I55" s="126"/>
      <c r="J55" s="126"/>
      <c r="K55" s="139"/>
    </row>
    <row r="56" spans="1:11" ht="23.25" customHeight="1">
      <c r="A56" s="119">
        <v>55</v>
      </c>
      <c r="B56" s="127"/>
      <c r="C56" s="79"/>
      <c r="D56" s="127"/>
      <c r="E56" s="127"/>
      <c r="F56" s="129"/>
      <c r="G56" s="129"/>
      <c r="H56" s="129"/>
      <c r="I56" s="126"/>
      <c r="J56" s="126"/>
      <c r="K56" s="139"/>
    </row>
    <row r="57" spans="1:11" ht="23.25" customHeight="1">
      <c r="A57" s="119">
        <v>56</v>
      </c>
      <c r="B57" s="127"/>
      <c r="C57" s="79"/>
      <c r="D57" s="127"/>
      <c r="E57" s="127"/>
      <c r="F57" s="129"/>
      <c r="G57" s="129"/>
      <c r="H57" s="129"/>
      <c r="I57" s="126"/>
      <c r="J57" s="126"/>
      <c r="K57" s="139"/>
    </row>
    <row r="58" spans="1:11" ht="23.25" customHeight="1">
      <c r="A58" s="119">
        <v>57</v>
      </c>
      <c r="B58" s="127"/>
      <c r="C58" s="79"/>
      <c r="D58" s="127"/>
      <c r="E58" s="127"/>
      <c r="F58" s="129"/>
      <c r="G58" s="129"/>
      <c r="H58" s="129"/>
      <c r="I58" s="126"/>
      <c r="J58" s="126"/>
      <c r="K58" s="139"/>
    </row>
    <row r="59" spans="1:11" ht="23.25" customHeight="1">
      <c r="A59" s="119">
        <v>58</v>
      </c>
      <c r="B59" s="127"/>
      <c r="C59" s="79"/>
      <c r="D59" s="127"/>
      <c r="E59" s="127"/>
      <c r="F59" s="129"/>
      <c r="G59" s="129"/>
      <c r="H59" s="129"/>
      <c r="I59" s="126"/>
      <c r="J59" s="126"/>
      <c r="K59" s="139"/>
    </row>
    <row r="60" spans="1:11" ht="23.25" customHeight="1">
      <c r="A60" s="119">
        <v>59</v>
      </c>
      <c r="B60" s="127"/>
      <c r="C60" s="79"/>
      <c r="D60" s="127"/>
      <c r="E60" s="127"/>
      <c r="F60" s="129"/>
      <c r="G60" s="129"/>
      <c r="H60" s="129"/>
      <c r="I60" s="126"/>
      <c r="J60" s="126"/>
      <c r="K60" s="139"/>
    </row>
    <row r="61" spans="1:11" ht="23.25" customHeight="1">
      <c r="A61" s="119">
        <v>60</v>
      </c>
      <c r="B61" s="127"/>
      <c r="C61" s="79"/>
      <c r="D61" s="127"/>
      <c r="E61" s="127"/>
      <c r="F61" s="129"/>
      <c r="G61" s="129"/>
      <c r="H61" s="129"/>
      <c r="I61" s="126"/>
      <c r="J61" s="126"/>
      <c r="K61" s="139"/>
    </row>
    <row r="62" spans="1:11" ht="23.25" customHeight="1">
      <c r="A62" s="119">
        <v>61</v>
      </c>
      <c r="B62" s="133"/>
      <c r="C62" s="134"/>
      <c r="D62" s="135"/>
      <c r="E62" s="135"/>
      <c r="F62" s="136"/>
      <c r="G62" s="136"/>
      <c r="H62" s="136"/>
      <c r="I62" s="137" t="e">
        <f t="shared" ref="I62" si="11">VLOOKUP(B62,ITEMS,3,FALSE)</f>
        <v>#N/A</v>
      </c>
      <c r="J62" s="137" t="e">
        <f t="shared" ref="J62" si="12">H62*I62</f>
        <v>#N/A</v>
      </c>
      <c r="K62" s="140"/>
    </row>
    <row r="63" spans="1:11" ht="50.25" customHeight="1"/>
    <row r="64" spans="1:11" ht="50.25" customHeight="1"/>
    <row r="65" ht="50.25" customHeight="1"/>
    <row r="66" ht="50.25" customHeight="1"/>
    <row r="67" ht="50.25" customHeight="1"/>
    <row r="68" ht="50.25" customHeight="1"/>
    <row r="69" ht="50.25" customHeight="1"/>
    <row r="70" ht="50.25" customHeight="1"/>
    <row r="71" ht="50.25" customHeight="1"/>
    <row r="72" ht="50.25" customHeight="1"/>
    <row r="73" ht="50.25" customHeight="1"/>
    <row r="74" ht="50.25" customHeight="1"/>
    <row r="75" ht="50.25" customHeight="1"/>
    <row r="76" ht="50.25" customHeight="1"/>
    <row r="77" ht="50.25" customHeight="1"/>
    <row r="78" ht="50.25" customHeight="1"/>
    <row r="79" ht="50.25" customHeight="1"/>
    <row r="80" ht="50.25" customHeight="1"/>
    <row r="81" ht="50.25" customHeight="1"/>
    <row r="82" ht="50.25" customHeight="1"/>
    <row r="83" ht="50.25" customHeight="1"/>
    <row r="84" ht="50.25" customHeight="1"/>
    <row r="85" ht="50.25" customHeight="1"/>
    <row r="86" ht="50.25" customHeight="1"/>
    <row r="87" ht="50.25" customHeight="1"/>
    <row r="88" ht="50.25" customHeight="1"/>
  </sheetData>
  <mergeCells count="2">
    <mergeCell ref="A1:H1"/>
    <mergeCell ref="A2:H2"/>
  </mergeCells>
  <phoneticPr fontId="6" type="noConversion"/>
  <conditionalFormatting sqref="K4:K62">
    <cfRule type="cellIs" dxfId="0" priority="1" operator="equal">
      <formula>"GOOD"</formula>
    </cfRule>
  </conditionalFormatting>
  <pageMargins left="0.25" right="0.25" top="0.75" bottom="0.75" header="0.3" footer="0.3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511"/>
  <sheetViews>
    <sheetView workbookViewId="0">
      <pane xSplit="1" ySplit="3" topLeftCell="B184" activePane="bottomRight" state="frozen"/>
      <selection pane="bottomRight" activeCell="B189" sqref="B189"/>
      <selection pane="bottomLeft" activeCell="A4" sqref="A4"/>
      <selection pane="topRight" activeCell="B1" sqref="B1"/>
    </sheetView>
  </sheetViews>
  <sheetFormatPr defaultColWidth="8.85546875" defaultRowHeight="18.75"/>
  <cols>
    <col min="1" max="1" width="6.140625" style="6" customWidth="1"/>
    <col min="2" max="2" width="16.85546875" style="14" customWidth="1"/>
    <col min="3" max="3" width="13" style="5" customWidth="1"/>
    <col min="4" max="4" width="71.7109375" style="6" customWidth="1"/>
    <col min="5" max="5" width="13.42578125" style="2" bestFit="1" customWidth="1"/>
    <col min="6" max="6" width="29.140625" style="6" hidden="1" customWidth="1"/>
    <col min="7" max="7" width="23.42578125" style="18" hidden="1" customWidth="1"/>
    <col min="8" max="8" width="0" style="6" hidden="1" customWidth="1"/>
    <col min="9" max="16384" width="8.85546875" style="6"/>
  </cols>
  <sheetData>
    <row r="1" spans="1:8">
      <c r="A1" s="156" t="s">
        <v>13</v>
      </c>
      <c r="B1" s="156"/>
      <c r="C1" s="156"/>
      <c r="D1" s="156"/>
      <c r="E1" s="156"/>
      <c r="F1" s="54"/>
      <c r="G1" s="81"/>
    </row>
    <row r="2" spans="1:8">
      <c r="A2" s="157" t="s">
        <v>14</v>
      </c>
      <c r="B2" s="157"/>
      <c r="C2" s="157"/>
      <c r="D2" s="157"/>
      <c r="E2" s="157"/>
      <c r="F2" s="54"/>
      <c r="G2" s="81"/>
    </row>
    <row r="3" spans="1:8" s="2" customFormat="1" ht="19.5" thickBot="1">
      <c r="A3" s="45" t="s">
        <v>2</v>
      </c>
      <c r="B3" s="82" t="s">
        <v>15</v>
      </c>
      <c r="C3" s="83" t="s">
        <v>3</v>
      </c>
      <c r="D3" s="83" t="s">
        <v>4</v>
      </c>
      <c r="E3" s="83" t="s">
        <v>16</v>
      </c>
      <c r="F3" s="45" t="s">
        <v>17</v>
      </c>
      <c r="G3" s="84" t="s">
        <v>18</v>
      </c>
      <c r="H3" s="9"/>
    </row>
    <row r="4" spans="1:8">
      <c r="A4" s="85">
        <v>1</v>
      </c>
      <c r="B4" s="86">
        <v>44616</v>
      </c>
      <c r="C4" s="26" t="s">
        <v>12</v>
      </c>
      <c r="D4" s="87" t="str">
        <f t="shared" ref="D4:D58" si="0">VLOOKUP(C4,ITEMS,2,FALSE)</f>
        <v>HP LASERJET M751 ( 658A)BLACK</v>
      </c>
      <c r="E4" s="88">
        <v>2</v>
      </c>
      <c r="F4" s="89" t="s">
        <v>19</v>
      </c>
      <c r="G4" s="90"/>
      <c r="H4" s="7"/>
    </row>
    <row r="5" spans="1:8">
      <c r="A5" s="85">
        <v>2</v>
      </c>
      <c r="B5" s="91">
        <v>44616</v>
      </c>
      <c r="C5" s="35" t="s">
        <v>20</v>
      </c>
      <c r="D5" s="51" t="str">
        <f t="shared" si="0"/>
        <v>HP LASERJET M751 ( 658A) CYAN</v>
      </c>
      <c r="E5" s="92">
        <v>4</v>
      </c>
      <c r="F5" s="89"/>
      <c r="G5" s="90"/>
      <c r="H5" s="7"/>
    </row>
    <row r="6" spans="1:8">
      <c r="A6" s="85">
        <v>4</v>
      </c>
      <c r="B6" s="91">
        <v>44616</v>
      </c>
      <c r="C6" s="35" t="s">
        <v>21</v>
      </c>
      <c r="D6" s="51" t="str">
        <f t="shared" si="0"/>
        <v>HP LASERJET M751 ( 658A) MAGENTA</v>
      </c>
      <c r="E6" s="92">
        <v>2</v>
      </c>
      <c r="F6" s="89"/>
      <c r="G6" s="90"/>
      <c r="H6" s="7"/>
    </row>
    <row r="7" spans="1:8">
      <c r="A7" s="85">
        <v>5</v>
      </c>
      <c r="B7" s="91">
        <v>44616</v>
      </c>
      <c r="C7" s="35" t="s">
        <v>22</v>
      </c>
      <c r="D7" s="51" t="str">
        <f t="shared" si="0"/>
        <v>KYOCERA TASKALFA 6053ci and 5052ci - BLACK</v>
      </c>
      <c r="E7" s="92">
        <v>1</v>
      </c>
      <c r="F7" s="89"/>
      <c r="G7" s="90"/>
      <c r="H7" s="7"/>
    </row>
    <row r="8" spans="1:8">
      <c r="A8" s="85">
        <v>6</v>
      </c>
      <c r="B8" s="91">
        <v>44616</v>
      </c>
      <c r="C8" s="35" t="s">
        <v>23</v>
      </c>
      <c r="D8" s="51" t="str">
        <f t="shared" si="0"/>
        <v>KYOCERA TASKALFA 6053ci and 5052ci - CYAN</v>
      </c>
      <c r="E8" s="92">
        <v>4</v>
      </c>
      <c r="F8" s="89"/>
      <c r="G8" s="90"/>
      <c r="H8" s="7"/>
    </row>
    <row r="9" spans="1:8">
      <c r="A9" s="85">
        <v>7</v>
      </c>
      <c r="B9" s="91">
        <v>44616</v>
      </c>
      <c r="C9" s="35" t="s">
        <v>24</v>
      </c>
      <c r="D9" s="51" t="str">
        <f t="shared" si="0"/>
        <v>KYOCERA TASKALFA 6053ci and 5052ci - MAGENTA</v>
      </c>
      <c r="E9" s="92">
        <v>2</v>
      </c>
      <c r="F9" s="89"/>
      <c r="G9" s="90"/>
      <c r="H9" s="7"/>
    </row>
    <row r="10" spans="1:8">
      <c r="A10" s="85">
        <v>8</v>
      </c>
      <c r="B10" s="91">
        <v>44616</v>
      </c>
      <c r="C10" s="35" t="s">
        <v>25</v>
      </c>
      <c r="D10" s="51" t="str">
        <f t="shared" si="0"/>
        <v>KYOCERA TASKALFA 6053ci and 5052ci - YELLOW</v>
      </c>
      <c r="E10" s="92">
        <v>4</v>
      </c>
      <c r="F10" s="89"/>
      <c r="G10" s="90"/>
      <c r="H10" s="7"/>
    </row>
    <row r="11" spans="1:8">
      <c r="A11" s="85">
        <v>9</v>
      </c>
      <c r="B11" s="91">
        <v>44616</v>
      </c>
      <c r="C11" s="35" t="s">
        <v>26</v>
      </c>
      <c r="D11" s="51" t="str">
        <f t="shared" si="0"/>
        <v xml:space="preserve">KYOCERA TASKALFA 8002ci - BLACK </v>
      </c>
      <c r="E11" s="92">
        <v>3</v>
      </c>
      <c r="F11" s="89"/>
      <c r="G11" s="90"/>
      <c r="H11" s="7"/>
    </row>
    <row r="12" spans="1:8">
      <c r="A12" s="85">
        <v>10</v>
      </c>
      <c r="B12" s="91">
        <v>44616</v>
      </c>
      <c r="C12" s="35" t="s">
        <v>27</v>
      </c>
      <c r="D12" s="51" t="str">
        <f t="shared" si="0"/>
        <v>WASTE TONER ( 6053ci and 5052ci and 6054ci) WT-8500</v>
      </c>
      <c r="E12" s="92">
        <v>7</v>
      </c>
      <c r="F12" s="89"/>
      <c r="G12" s="90"/>
      <c r="H12" s="7"/>
    </row>
    <row r="13" spans="1:8" ht="19.5" thickBot="1">
      <c r="A13" s="85">
        <v>11</v>
      </c>
      <c r="B13" s="93">
        <v>44616</v>
      </c>
      <c r="C13" s="38" t="s">
        <v>28</v>
      </c>
      <c r="D13" s="94" t="str">
        <f t="shared" si="0"/>
        <v>WASTE TONER ( 8002ci )</v>
      </c>
      <c r="E13" s="95">
        <v>2</v>
      </c>
      <c r="F13" s="89"/>
      <c r="G13" s="90"/>
      <c r="H13" s="7"/>
    </row>
    <row r="14" spans="1:8">
      <c r="A14" s="85">
        <v>12</v>
      </c>
      <c r="B14" s="86">
        <v>44640</v>
      </c>
      <c r="C14" s="96" t="s">
        <v>12</v>
      </c>
      <c r="D14" s="87" t="str">
        <f t="shared" si="0"/>
        <v>HP LASERJET M751 ( 658A)BLACK</v>
      </c>
      <c r="E14" s="88">
        <v>1</v>
      </c>
      <c r="F14" s="89"/>
      <c r="G14" s="90"/>
      <c r="H14" s="7"/>
    </row>
    <row r="15" spans="1:8">
      <c r="A15" s="85">
        <v>13</v>
      </c>
      <c r="B15" s="91">
        <v>44640</v>
      </c>
      <c r="C15" s="47" t="s">
        <v>20</v>
      </c>
      <c r="D15" s="51" t="str">
        <f t="shared" si="0"/>
        <v>HP LASERJET M751 ( 658A) CYAN</v>
      </c>
      <c r="E15" s="92">
        <v>1</v>
      </c>
      <c r="F15" s="89"/>
      <c r="G15" s="90"/>
      <c r="H15" s="7"/>
    </row>
    <row r="16" spans="1:8">
      <c r="A16" s="85">
        <v>14</v>
      </c>
      <c r="B16" s="91">
        <v>44640</v>
      </c>
      <c r="C16" s="47" t="s">
        <v>29</v>
      </c>
      <c r="D16" s="51" t="str">
        <f t="shared" si="0"/>
        <v>HP LASERJET M751 ( 658A) YELLOW</v>
      </c>
      <c r="E16" s="92">
        <v>1</v>
      </c>
      <c r="F16" s="89"/>
      <c r="G16" s="90"/>
      <c r="H16" s="7"/>
    </row>
    <row r="17" spans="1:8" ht="19.5" thickBot="1">
      <c r="A17" s="85">
        <v>15</v>
      </c>
      <c r="B17" s="93">
        <v>44640</v>
      </c>
      <c r="C17" s="97" t="s">
        <v>21</v>
      </c>
      <c r="D17" s="94" t="str">
        <f t="shared" si="0"/>
        <v>HP LASERJET M751 ( 658A) MAGENTA</v>
      </c>
      <c r="E17" s="95">
        <v>1</v>
      </c>
      <c r="F17" s="89"/>
      <c r="G17" s="90"/>
      <c r="H17" s="7"/>
    </row>
    <row r="18" spans="1:8">
      <c r="A18" s="85">
        <v>16</v>
      </c>
      <c r="B18" s="86">
        <v>44662</v>
      </c>
      <c r="C18" s="96" t="s">
        <v>27</v>
      </c>
      <c r="D18" s="87" t="str">
        <f t="shared" si="0"/>
        <v>WASTE TONER ( 6053ci and 5052ci and 6054ci) WT-8500</v>
      </c>
      <c r="E18" s="88">
        <v>2</v>
      </c>
      <c r="F18" s="89"/>
      <c r="G18" s="90"/>
      <c r="H18" s="7"/>
    </row>
    <row r="19" spans="1:8">
      <c r="A19" s="85">
        <v>17</v>
      </c>
      <c r="B19" s="91">
        <v>44662</v>
      </c>
      <c r="C19" s="47" t="s">
        <v>22</v>
      </c>
      <c r="D19" s="51" t="str">
        <f t="shared" si="0"/>
        <v>KYOCERA TASKALFA 6053ci and 5052ci - BLACK</v>
      </c>
      <c r="E19" s="92">
        <v>2</v>
      </c>
      <c r="F19" s="89"/>
      <c r="G19" s="90"/>
      <c r="H19" s="7"/>
    </row>
    <row r="20" spans="1:8">
      <c r="A20" s="85">
        <v>18</v>
      </c>
      <c r="B20" s="91">
        <v>44662</v>
      </c>
      <c r="C20" s="47" t="s">
        <v>24</v>
      </c>
      <c r="D20" s="51" t="str">
        <f t="shared" si="0"/>
        <v>KYOCERA TASKALFA 6053ci and 5052ci - MAGENTA</v>
      </c>
      <c r="E20" s="92">
        <v>1</v>
      </c>
      <c r="F20" s="89"/>
      <c r="G20" s="90"/>
      <c r="H20" s="7"/>
    </row>
    <row r="21" spans="1:8">
      <c r="A21" s="85">
        <v>19</v>
      </c>
      <c r="B21" s="91">
        <v>44662</v>
      </c>
      <c r="C21" s="47" t="s">
        <v>25</v>
      </c>
      <c r="D21" s="51" t="str">
        <f t="shared" si="0"/>
        <v>KYOCERA TASKALFA 6053ci and 5052ci - YELLOW</v>
      </c>
      <c r="E21" s="92">
        <v>1</v>
      </c>
      <c r="F21" s="89"/>
      <c r="G21" s="90"/>
      <c r="H21" s="7"/>
    </row>
    <row r="22" spans="1:8">
      <c r="A22" s="85">
        <v>20</v>
      </c>
      <c r="B22" s="91">
        <v>44662</v>
      </c>
      <c r="C22" s="47" t="s">
        <v>29</v>
      </c>
      <c r="D22" s="51" t="str">
        <f t="shared" si="0"/>
        <v>HP LASERJET M751 ( 658A) YELLOW</v>
      </c>
      <c r="E22" s="92">
        <v>1</v>
      </c>
      <c r="F22" s="89"/>
      <c r="G22" s="90"/>
      <c r="H22" s="7"/>
    </row>
    <row r="23" spans="1:8" ht="19.5" thickBot="1">
      <c r="A23" s="85">
        <v>21</v>
      </c>
      <c r="B23" s="93">
        <v>44671</v>
      </c>
      <c r="C23" s="97" t="s">
        <v>26</v>
      </c>
      <c r="D23" s="94" t="str">
        <f t="shared" si="0"/>
        <v xml:space="preserve">KYOCERA TASKALFA 8002ci - BLACK </v>
      </c>
      <c r="E23" s="95">
        <v>2</v>
      </c>
      <c r="F23" s="89"/>
      <c r="G23" s="90"/>
      <c r="H23" s="7"/>
    </row>
    <row r="24" spans="1:8">
      <c r="A24" s="85">
        <v>22</v>
      </c>
      <c r="B24" s="86">
        <v>44688</v>
      </c>
      <c r="C24" s="26" t="s">
        <v>22</v>
      </c>
      <c r="D24" s="87" t="str">
        <f t="shared" si="0"/>
        <v>KYOCERA TASKALFA 6053ci and 5052ci - BLACK</v>
      </c>
      <c r="E24" s="88">
        <v>1</v>
      </c>
      <c r="F24" s="89"/>
      <c r="G24" s="90"/>
      <c r="H24" s="7"/>
    </row>
    <row r="25" spans="1:8">
      <c r="A25" s="85">
        <v>23</v>
      </c>
      <c r="B25" s="91">
        <v>44688</v>
      </c>
      <c r="C25" s="35" t="s">
        <v>23</v>
      </c>
      <c r="D25" s="51" t="str">
        <f t="shared" si="0"/>
        <v>KYOCERA TASKALFA 6053ci and 5052ci - CYAN</v>
      </c>
      <c r="E25" s="92">
        <v>1</v>
      </c>
      <c r="F25" s="89"/>
      <c r="G25" s="90"/>
      <c r="H25" s="7"/>
    </row>
    <row r="26" spans="1:8">
      <c r="A26" s="85">
        <v>24</v>
      </c>
      <c r="B26" s="91">
        <v>44688</v>
      </c>
      <c r="C26" s="35" t="s">
        <v>24</v>
      </c>
      <c r="D26" s="51" t="str">
        <f t="shared" si="0"/>
        <v>KYOCERA TASKALFA 6053ci and 5052ci - MAGENTA</v>
      </c>
      <c r="E26" s="92">
        <v>1</v>
      </c>
      <c r="F26" s="89"/>
      <c r="G26" s="90"/>
      <c r="H26" s="7"/>
    </row>
    <row r="27" spans="1:8" ht="19.5" thickBot="1">
      <c r="A27" s="85">
        <v>25</v>
      </c>
      <c r="B27" s="91">
        <v>44688</v>
      </c>
      <c r="C27" s="35" t="s">
        <v>25</v>
      </c>
      <c r="D27" s="51" t="str">
        <f t="shared" si="0"/>
        <v>KYOCERA TASKALFA 6053ci and 5052ci - YELLOW</v>
      </c>
      <c r="E27" s="92">
        <v>1</v>
      </c>
      <c r="F27" s="89"/>
      <c r="G27" s="90"/>
      <c r="H27" s="7"/>
    </row>
    <row r="28" spans="1:8" ht="19.5" thickBot="1">
      <c r="A28" s="85">
        <v>26</v>
      </c>
      <c r="B28" s="93">
        <v>44710</v>
      </c>
      <c r="C28" s="98" t="s">
        <v>12</v>
      </c>
      <c r="D28" s="94" t="str">
        <f>VLOOKUP(C28,ITEMS,2,FALSE)</f>
        <v>HP LASERJET M751 ( 658A)BLACK</v>
      </c>
      <c r="E28" s="95">
        <v>1</v>
      </c>
      <c r="F28" s="89"/>
      <c r="G28" s="90"/>
      <c r="H28" s="7"/>
    </row>
    <row r="29" spans="1:8" ht="19.5" thickBot="1">
      <c r="A29" s="85">
        <v>27</v>
      </c>
      <c r="B29" s="86">
        <v>44713</v>
      </c>
      <c r="C29" s="98" t="s">
        <v>20</v>
      </c>
      <c r="D29" s="87" t="str">
        <f t="shared" si="0"/>
        <v>HP LASERJET M751 ( 658A) CYAN</v>
      </c>
      <c r="E29" s="88">
        <v>1</v>
      </c>
      <c r="F29" s="89"/>
      <c r="G29" s="90"/>
      <c r="H29" s="7"/>
    </row>
    <row r="30" spans="1:8">
      <c r="A30" s="85">
        <v>28</v>
      </c>
      <c r="B30" s="99">
        <v>44731</v>
      </c>
      <c r="C30" s="47" t="s">
        <v>29</v>
      </c>
      <c r="D30" s="51" t="str">
        <f t="shared" si="0"/>
        <v>HP LASERJET M751 ( 658A) YELLOW</v>
      </c>
      <c r="E30" s="92">
        <v>1</v>
      </c>
      <c r="F30" s="89"/>
      <c r="G30" s="90"/>
      <c r="H30" s="7"/>
    </row>
    <row r="31" spans="1:8" ht="19.5" thickBot="1">
      <c r="A31" s="85">
        <v>29</v>
      </c>
      <c r="B31" s="99">
        <v>44735</v>
      </c>
      <c r="C31" s="35" t="s">
        <v>23</v>
      </c>
      <c r="D31" s="51" t="str">
        <f t="shared" si="0"/>
        <v>KYOCERA TASKALFA 6053ci and 5052ci - CYAN</v>
      </c>
      <c r="E31" s="92">
        <v>1</v>
      </c>
      <c r="F31" s="89"/>
      <c r="G31" s="90"/>
      <c r="H31" s="7"/>
    </row>
    <row r="32" spans="1:8">
      <c r="A32" s="85">
        <v>30</v>
      </c>
      <c r="B32" s="99">
        <v>44740</v>
      </c>
      <c r="C32" s="26" t="s">
        <v>22</v>
      </c>
      <c r="D32" s="51" t="str">
        <f t="shared" si="0"/>
        <v>KYOCERA TASKALFA 6053ci and 5052ci - BLACK</v>
      </c>
      <c r="E32" s="92">
        <v>1</v>
      </c>
      <c r="F32" s="89"/>
      <c r="G32" s="90"/>
      <c r="H32" s="7"/>
    </row>
    <row r="33" spans="1:8">
      <c r="A33" s="85">
        <v>31</v>
      </c>
      <c r="B33" s="99">
        <v>44740</v>
      </c>
      <c r="C33" s="35" t="s">
        <v>23</v>
      </c>
      <c r="D33" s="51" t="str">
        <f t="shared" si="0"/>
        <v>KYOCERA TASKALFA 6053ci and 5052ci - CYAN</v>
      </c>
      <c r="E33" s="92">
        <v>1</v>
      </c>
      <c r="F33" s="89"/>
      <c r="G33" s="90"/>
      <c r="H33" s="7"/>
    </row>
    <row r="34" spans="1:8">
      <c r="A34" s="85">
        <v>32</v>
      </c>
      <c r="B34" s="99">
        <v>44740</v>
      </c>
      <c r="C34" s="35" t="s">
        <v>24</v>
      </c>
      <c r="D34" s="51" t="str">
        <f t="shared" si="0"/>
        <v>KYOCERA TASKALFA 6053ci and 5052ci - MAGENTA</v>
      </c>
      <c r="E34" s="92">
        <v>1</v>
      </c>
      <c r="F34" s="89"/>
      <c r="G34" s="90"/>
      <c r="H34" s="7"/>
    </row>
    <row r="35" spans="1:8">
      <c r="A35" s="85">
        <v>33</v>
      </c>
      <c r="B35" s="99">
        <v>44740</v>
      </c>
      <c r="C35" s="35" t="s">
        <v>25</v>
      </c>
      <c r="D35" s="51" t="str">
        <f t="shared" si="0"/>
        <v>KYOCERA TASKALFA 6053ci and 5052ci - YELLOW</v>
      </c>
      <c r="E35" s="92">
        <v>1</v>
      </c>
      <c r="F35" s="89"/>
      <c r="G35" s="90"/>
      <c r="H35" s="7"/>
    </row>
    <row r="36" spans="1:8" ht="19.5" thickBot="1">
      <c r="A36" s="85">
        <v>34</v>
      </c>
      <c r="B36" s="100">
        <v>44740</v>
      </c>
      <c r="C36" s="38" t="s">
        <v>27</v>
      </c>
      <c r="D36" s="94" t="str">
        <f t="shared" si="0"/>
        <v>WASTE TONER ( 6053ci and 5052ci and 6054ci) WT-8500</v>
      </c>
      <c r="E36" s="95">
        <v>3</v>
      </c>
      <c r="F36" s="89"/>
      <c r="G36" s="90"/>
      <c r="H36" s="7"/>
    </row>
    <row r="37" spans="1:8">
      <c r="A37" s="85">
        <v>35</v>
      </c>
      <c r="B37" s="86">
        <v>44760</v>
      </c>
      <c r="C37" s="26" t="s">
        <v>27</v>
      </c>
      <c r="D37" s="87" t="str">
        <f t="shared" si="0"/>
        <v>WASTE TONER ( 6053ci and 5052ci and 6054ci) WT-8500</v>
      </c>
      <c r="E37" s="88">
        <v>2</v>
      </c>
      <c r="F37" s="89"/>
      <c r="G37" s="90"/>
      <c r="H37" s="7"/>
    </row>
    <row r="38" spans="1:8">
      <c r="A38" s="85">
        <v>37</v>
      </c>
      <c r="B38" s="99">
        <v>44769</v>
      </c>
      <c r="C38" s="35" t="s">
        <v>23</v>
      </c>
      <c r="D38" s="51" t="str">
        <f t="shared" si="0"/>
        <v>KYOCERA TASKALFA 6053ci and 5052ci - CYAN</v>
      </c>
      <c r="E38" s="92">
        <v>1</v>
      </c>
      <c r="F38" s="89"/>
      <c r="G38" s="90"/>
      <c r="H38" s="7"/>
    </row>
    <row r="39" spans="1:8">
      <c r="A39" s="85">
        <v>38</v>
      </c>
      <c r="B39" s="99">
        <v>44769</v>
      </c>
      <c r="C39" s="35" t="s">
        <v>24</v>
      </c>
      <c r="D39" s="51" t="str">
        <f t="shared" si="0"/>
        <v>KYOCERA TASKALFA 6053ci and 5052ci - MAGENTA</v>
      </c>
      <c r="E39" s="92">
        <v>1</v>
      </c>
      <c r="F39" s="89"/>
      <c r="G39" s="90"/>
      <c r="H39" s="7"/>
    </row>
    <row r="40" spans="1:8" ht="19.5" thickBot="1">
      <c r="A40" s="85">
        <v>39</v>
      </c>
      <c r="B40" s="100">
        <v>44769</v>
      </c>
      <c r="C40" s="38" t="s">
        <v>26</v>
      </c>
      <c r="D40" s="94" t="str">
        <f t="shared" si="0"/>
        <v xml:space="preserve">KYOCERA TASKALFA 8002ci - BLACK </v>
      </c>
      <c r="E40" s="95">
        <v>3</v>
      </c>
      <c r="F40" s="89"/>
      <c r="G40" s="90"/>
      <c r="H40" s="7"/>
    </row>
    <row r="41" spans="1:8">
      <c r="A41" s="85">
        <v>40</v>
      </c>
      <c r="B41" s="86">
        <v>44777</v>
      </c>
      <c r="C41" s="26" t="s">
        <v>24</v>
      </c>
      <c r="D41" s="87" t="str">
        <f t="shared" si="0"/>
        <v>KYOCERA TASKALFA 6053ci and 5052ci - MAGENTA</v>
      </c>
      <c r="E41" s="88">
        <v>1</v>
      </c>
      <c r="F41" s="89"/>
      <c r="G41" s="90"/>
      <c r="H41" s="7"/>
    </row>
    <row r="42" spans="1:8" ht="19.5" thickBot="1">
      <c r="A42" s="85">
        <v>41</v>
      </c>
      <c r="B42" s="101">
        <v>44777</v>
      </c>
      <c r="C42" s="43" t="s">
        <v>25</v>
      </c>
      <c r="D42" s="55" t="str">
        <f t="shared" si="0"/>
        <v>KYOCERA TASKALFA 6053ci and 5052ci - YELLOW</v>
      </c>
      <c r="E42" s="102">
        <v>1</v>
      </c>
      <c r="F42" s="89"/>
      <c r="G42" s="90"/>
      <c r="H42" s="7"/>
    </row>
    <row r="43" spans="1:8" ht="19.5" thickBot="1">
      <c r="A43" s="85"/>
      <c r="B43" s="103">
        <v>44777</v>
      </c>
      <c r="C43" s="104" t="s">
        <v>12</v>
      </c>
      <c r="D43" s="51" t="str">
        <f t="shared" si="0"/>
        <v>HP LASERJET M751 ( 658A)BLACK</v>
      </c>
      <c r="E43" s="92">
        <v>1</v>
      </c>
      <c r="F43" s="89"/>
      <c r="G43" s="90"/>
      <c r="H43" s="7"/>
    </row>
    <row r="44" spans="1:8">
      <c r="A44" s="85"/>
      <c r="B44" s="103">
        <v>44777</v>
      </c>
      <c r="C44" s="105" t="s">
        <v>29</v>
      </c>
      <c r="D44" s="51" t="str">
        <f t="shared" si="0"/>
        <v>HP LASERJET M751 ( 658A) YELLOW</v>
      </c>
      <c r="E44" s="92">
        <v>1</v>
      </c>
      <c r="F44" s="89"/>
      <c r="G44" s="90"/>
      <c r="H44" s="7"/>
    </row>
    <row r="45" spans="1:8" ht="19.5" thickBot="1">
      <c r="A45" s="85"/>
      <c r="B45" s="103">
        <v>44777</v>
      </c>
      <c r="C45" s="106" t="s">
        <v>21</v>
      </c>
      <c r="D45" s="51" t="str">
        <f t="shared" si="0"/>
        <v>HP LASERJET M751 ( 658A) MAGENTA</v>
      </c>
      <c r="E45" s="92">
        <v>1</v>
      </c>
      <c r="F45" s="89"/>
      <c r="G45" s="90"/>
      <c r="H45" s="7"/>
    </row>
    <row r="46" spans="1:8" ht="19.5" thickBot="1">
      <c r="A46" s="85"/>
      <c r="B46" s="107">
        <v>44795</v>
      </c>
      <c r="C46" s="38" t="s">
        <v>27</v>
      </c>
      <c r="D46" s="94" t="str">
        <f t="shared" si="0"/>
        <v>WASTE TONER ( 6053ci and 5052ci and 6054ci) WT-8500</v>
      </c>
      <c r="E46" s="95">
        <v>3</v>
      </c>
      <c r="F46" s="89"/>
      <c r="G46" s="90"/>
      <c r="H46" s="7"/>
    </row>
    <row r="47" spans="1:8">
      <c r="A47" s="85">
        <v>43</v>
      </c>
      <c r="B47" s="86">
        <v>44811</v>
      </c>
      <c r="C47" s="96" t="s">
        <v>27</v>
      </c>
      <c r="D47" s="87" t="str">
        <f t="shared" si="0"/>
        <v>WASTE TONER ( 6053ci and 5052ci and 6054ci) WT-8500</v>
      </c>
      <c r="E47" s="88">
        <v>3</v>
      </c>
      <c r="F47" s="89"/>
      <c r="G47" s="90"/>
      <c r="H47" s="7"/>
    </row>
    <row r="48" spans="1:8">
      <c r="A48" s="85">
        <v>44</v>
      </c>
      <c r="B48" s="99">
        <v>44811</v>
      </c>
      <c r="C48" s="47" t="s">
        <v>12</v>
      </c>
      <c r="D48" s="51" t="str">
        <f t="shared" si="0"/>
        <v>HP LASERJET M751 ( 658A)BLACK</v>
      </c>
      <c r="E48" s="92">
        <v>1</v>
      </c>
      <c r="F48" s="89"/>
      <c r="G48" s="90"/>
      <c r="H48" s="7"/>
    </row>
    <row r="49" spans="1:8">
      <c r="A49" s="85">
        <v>45</v>
      </c>
      <c r="B49" s="99">
        <v>44811</v>
      </c>
      <c r="C49" s="47" t="s">
        <v>20</v>
      </c>
      <c r="D49" s="108" t="str">
        <f t="shared" si="0"/>
        <v>HP LASERJET M751 ( 658A) CYAN</v>
      </c>
      <c r="E49" s="92">
        <v>1</v>
      </c>
      <c r="F49" s="89"/>
      <c r="G49" s="90"/>
      <c r="H49" s="7"/>
    </row>
    <row r="50" spans="1:8">
      <c r="A50" s="85">
        <v>46</v>
      </c>
      <c r="B50" s="99">
        <v>44811</v>
      </c>
      <c r="C50" s="47" t="s">
        <v>21</v>
      </c>
      <c r="D50" s="51" t="str">
        <f t="shared" si="0"/>
        <v>HP LASERJET M751 ( 658A) MAGENTA</v>
      </c>
      <c r="E50" s="92">
        <v>1</v>
      </c>
      <c r="F50" s="89"/>
      <c r="G50" s="90"/>
      <c r="H50" s="7"/>
    </row>
    <row r="51" spans="1:8" s="17" customFormat="1">
      <c r="A51" s="85">
        <v>47</v>
      </c>
      <c r="B51" s="99">
        <v>44811</v>
      </c>
      <c r="C51" s="47" t="s">
        <v>22</v>
      </c>
      <c r="D51" s="62" t="str">
        <f t="shared" si="0"/>
        <v>KYOCERA TASKALFA 6053ci and 5052ci - BLACK</v>
      </c>
      <c r="E51" s="109">
        <v>3</v>
      </c>
      <c r="F51" s="110"/>
      <c r="G51" s="111"/>
      <c r="H51" s="16"/>
    </row>
    <row r="52" spans="1:8">
      <c r="A52" s="85">
        <v>48</v>
      </c>
      <c r="B52" s="99">
        <v>44811</v>
      </c>
      <c r="C52" s="47" t="s">
        <v>25</v>
      </c>
      <c r="D52" s="51" t="str">
        <f t="shared" si="0"/>
        <v>KYOCERA TASKALFA 6053ci and 5052ci - YELLOW</v>
      </c>
      <c r="E52" s="92">
        <v>3</v>
      </c>
      <c r="F52" s="89"/>
      <c r="G52" s="90"/>
      <c r="H52" s="7"/>
    </row>
    <row r="53" spans="1:8">
      <c r="A53" s="85">
        <v>49</v>
      </c>
      <c r="B53" s="99">
        <v>44811</v>
      </c>
      <c r="C53" s="47" t="s">
        <v>24</v>
      </c>
      <c r="D53" s="51" t="str">
        <f t="shared" si="0"/>
        <v>KYOCERA TASKALFA 6053ci and 5052ci - MAGENTA</v>
      </c>
      <c r="E53" s="92">
        <v>3</v>
      </c>
      <c r="F53" s="89"/>
      <c r="G53" s="90"/>
      <c r="H53" s="7"/>
    </row>
    <row r="54" spans="1:8">
      <c r="A54" s="85">
        <v>50</v>
      </c>
      <c r="B54" s="99">
        <v>44811</v>
      </c>
      <c r="C54" s="47" t="s">
        <v>23</v>
      </c>
      <c r="D54" s="51" t="str">
        <f t="shared" si="0"/>
        <v>KYOCERA TASKALFA 6053ci and 5052ci - CYAN</v>
      </c>
      <c r="E54" s="92">
        <v>3</v>
      </c>
      <c r="F54" s="89"/>
      <c r="G54" s="90"/>
      <c r="H54" s="7"/>
    </row>
    <row r="55" spans="1:8">
      <c r="A55" s="85">
        <v>51</v>
      </c>
      <c r="B55" s="99">
        <v>44812</v>
      </c>
      <c r="C55" s="47" t="s">
        <v>29</v>
      </c>
      <c r="D55" s="51" t="str">
        <f t="shared" si="0"/>
        <v>HP LASERJET M751 ( 658A) YELLOW</v>
      </c>
      <c r="E55" s="92">
        <v>1</v>
      </c>
      <c r="F55" s="89"/>
      <c r="G55" s="90"/>
      <c r="H55" s="7"/>
    </row>
    <row r="56" spans="1:8">
      <c r="A56" s="85"/>
      <c r="B56" s="99">
        <v>44813</v>
      </c>
      <c r="C56" s="47" t="s">
        <v>29</v>
      </c>
      <c r="D56" s="51" t="str">
        <f t="shared" si="0"/>
        <v>HP LASERJET M751 ( 658A) YELLOW</v>
      </c>
      <c r="E56" s="92">
        <v>1</v>
      </c>
      <c r="F56" s="89"/>
      <c r="G56" s="90"/>
      <c r="H56" s="7"/>
    </row>
    <row r="57" spans="1:8">
      <c r="A57" s="85">
        <v>52</v>
      </c>
      <c r="B57" s="99">
        <v>44822</v>
      </c>
      <c r="C57" s="47" t="s">
        <v>27</v>
      </c>
      <c r="D57" s="51" t="str">
        <f t="shared" si="0"/>
        <v>WASTE TONER ( 6053ci and 5052ci and 6054ci) WT-8500</v>
      </c>
      <c r="E57" s="92">
        <v>3</v>
      </c>
      <c r="F57" s="89"/>
      <c r="G57" s="90"/>
      <c r="H57" s="7"/>
    </row>
    <row r="58" spans="1:8">
      <c r="A58" s="85">
        <v>53</v>
      </c>
      <c r="B58" s="99">
        <v>44826</v>
      </c>
      <c r="C58" s="47" t="s">
        <v>27</v>
      </c>
      <c r="D58" s="51" t="str">
        <f t="shared" si="0"/>
        <v>WASTE TONER ( 6053ci and 5052ci and 6054ci) WT-8500</v>
      </c>
      <c r="E58" s="92">
        <v>5</v>
      </c>
      <c r="F58" s="89"/>
      <c r="G58" s="90"/>
      <c r="H58" s="7"/>
    </row>
    <row r="59" spans="1:8">
      <c r="A59" s="85">
        <v>54</v>
      </c>
      <c r="B59" s="99">
        <v>44826</v>
      </c>
      <c r="C59" s="47" t="s">
        <v>12</v>
      </c>
      <c r="D59" s="51" t="str">
        <f t="shared" ref="D59:D69" si="1">VLOOKUP(C59,ITEMS,2,FALSE)</f>
        <v>HP LASERJET M751 ( 658A)BLACK</v>
      </c>
      <c r="E59" s="92">
        <v>1</v>
      </c>
      <c r="F59" s="89"/>
      <c r="G59" s="90"/>
      <c r="H59" s="7"/>
    </row>
    <row r="60" spans="1:8">
      <c r="A60" s="85">
        <v>55</v>
      </c>
      <c r="B60" s="99">
        <v>44826</v>
      </c>
      <c r="C60" s="47" t="s">
        <v>20</v>
      </c>
      <c r="D60" s="51" t="str">
        <f t="shared" si="1"/>
        <v>HP LASERJET M751 ( 658A) CYAN</v>
      </c>
      <c r="E60" s="92">
        <v>1</v>
      </c>
      <c r="F60" s="89"/>
      <c r="G60" s="90"/>
      <c r="H60" s="7"/>
    </row>
    <row r="61" spans="1:8">
      <c r="A61" s="85">
        <v>56</v>
      </c>
      <c r="B61" s="99">
        <v>44826</v>
      </c>
      <c r="C61" s="47" t="s">
        <v>29</v>
      </c>
      <c r="D61" s="51" t="str">
        <f t="shared" si="1"/>
        <v>HP LASERJET M751 ( 658A) YELLOW</v>
      </c>
      <c r="E61" s="92">
        <v>1</v>
      </c>
      <c r="F61" s="89"/>
      <c r="G61" s="90"/>
      <c r="H61" s="7"/>
    </row>
    <row r="62" spans="1:8">
      <c r="A62" s="85">
        <v>57</v>
      </c>
      <c r="B62" s="99">
        <v>44826</v>
      </c>
      <c r="C62" s="47" t="s">
        <v>21</v>
      </c>
      <c r="D62" s="51" t="str">
        <f t="shared" si="1"/>
        <v>HP LASERJET M751 ( 658A) MAGENTA</v>
      </c>
      <c r="E62" s="92">
        <v>1</v>
      </c>
      <c r="F62" s="89"/>
      <c r="G62" s="90"/>
      <c r="H62" s="7"/>
    </row>
    <row r="63" spans="1:8">
      <c r="A63" s="85">
        <v>58</v>
      </c>
      <c r="B63" s="99">
        <v>44826</v>
      </c>
      <c r="C63" s="47" t="s">
        <v>22</v>
      </c>
      <c r="D63" s="51" t="str">
        <f t="shared" si="1"/>
        <v>KYOCERA TASKALFA 6053ci and 5052ci - BLACK</v>
      </c>
      <c r="E63" s="92">
        <v>3</v>
      </c>
      <c r="F63" s="89"/>
      <c r="G63" s="90"/>
      <c r="H63" s="7"/>
    </row>
    <row r="64" spans="1:8">
      <c r="A64" s="85">
        <v>59</v>
      </c>
      <c r="B64" s="99">
        <v>44826</v>
      </c>
      <c r="C64" s="47" t="s">
        <v>25</v>
      </c>
      <c r="D64" s="51" t="str">
        <f t="shared" si="1"/>
        <v>KYOCERA TASKALFA 6053ci and 5052ci - YELLOW</v>
      </c>
      <c r="E64" s="92">
        <v>4</v>
      </c>
      <c r="F64" s="89"/>
      <c r="G64" s="90"/>
      <c r="H64" s="7"/>
    </row>
    <row r="65" spans="1:8">
      <c r="A65" s="85">
        <v>60</v>
      </c>
      <c r="B65" s="99">
        <v>44826</v>
      </c>
      <c r="C65" s="47" t="s">
        <v>24</v>
      </c>
      <c r="D65" s="51" t="str">
        <f t="shared" si="1"/>
        <v>KYOCERA TASKALFA 6053ci and 5052ci - MAGENTA</v>
      </c>
      <c r="E65" s="92">
        <v>3</v>
      </c>
      <c r="F65" s="89"/>
      <c r="G65" s="90"/>
      <c r="H65" s="7"/>
    </row>
    <row r="66" spans="1:8">
      <c r="A66" s="85">
        <v>61</v>
      </c>
      <c r="B66" s="99">
        <v>44826</v>
      </c>
      <c r="C66" s="47" t="s">
        <v>23</v>
      </c>
      <c r="D66" s="51" t="str">
        <f t="shared" si="1"/>
        <v>KYOCERA TASKALFA 6053ci and 5052ci - CYAN</v>
      </c>
      <c r="E66" s="92">
        <v>3</v>
      </c>
      <c r="F66" s="89"/>
      <c r="G66" s="90"/>
      <c r="H66" s="7"/>
    </row>
    <row r="67" spans="1:8" ht="19.5" thickBot="1">
      <c r="A67" s="85">
        <v>62</v>
      </c>
      <c r="B67" s="100">
        <v>44830</v>
      </c>
      <c r="C67" s="97" t="s">
        <v>27</v>
      </c>
      <c r="D67" s="94" t="str">
        <f t="shared" si="1"/>
        <v>WASTE TONER ( 6053ci and 5052ci and 6054ci) WT-8500</v>
      </c>
      <c r="E67" s="95">
        <v>5</v>
      </c>
      <c r="F67" s="89"/>
      <c r="G67" s="90"/>
      <c r="H67" s="7"/>
    </row>
    <row r="68" spans="1:8" ht="19.5" thickBot="1">
      <c r="A68" s="85">
        <v>63</v>
      </c>
      <c r="B68" s="107">
        <v>44847</v>
      </c>
      <c r="C68" s="47" t="s">
        <v>23</v>
      </c>
      <c r="D68" s="112" t="str">
        <f t="shared" si="1"/>
        <v>KYOCERA TASKALFA 6053ci and 5052ci - CYAN</v>
      </c>
      <c r="E68" s="113">
        <v>2</v>
      </c>
      <c r="F68" s="51"/>
      <c r="G68" s="90"/>
      <c r="H68" s="7"/>
    </row>
    <row r="69" spans="1:8" ht="19.5" thickBot="1">
      <c r="A69" s="85">
        <v>64</v>
      </c>
      <c r="B69" s="107">
        <v>44847</v>
      </c>
      <c r="C69" s="47" t="s">
        <v>24</v>
      </c>
      <c r="D69" s="62" t="str">
        <f t="shared" si="1"/>
        <v>KYOCERA TASKALFA 6053ci and 5052ci - MAGENTA</v>
      </c>
      <c r="E69" s="41">
        <v>1</v>
      </c>
      <c r="F69" s="51"/>
      <c r="G69" s="90"/>
      <c r="H69" s="7"/>
    </row>
    <row r="70" spans="1:8" ht="19.5" thickBot="1">
      <c r="A70" s="85">
        <v>67</v>
      </c>
      <c r="B70" s="107">
        <v>44858</v>
      </c>
      <c r="C70" s="47" t="s">
        <v>22</v>
      </c>
      <c r="D70" s="51" t="str">
        <f t="shared" ref="D70" si="2">VLOOKUP(C70,ITEMS,2,FALSE)</f>
        <v>KYOCERA TASKALFA 6053ci and 5052ci - BLACK</v>
      </c>
      <c r="E70" s="114">
        <v>2</v>
      </c>
      <c r="F70" s="51"/>
      <c r="G70" s="90"/>
      <c r="H70" s="7"/>
    </row>
    <row r="71" spans="1:8" ht="19.5" thickBot="1">
      <c r="A71" s="85">
        <v>68</v>
      </c>
      <c r="B71" s="107">
        <v>44858</v>
      </c>
      <c r="C71" s="47" t="s">
        <v>25</v>
      </c>
      <c r="D71" s="51" t="str">
        <f t="shared" ref="D71:D73" si="3">VLOOKUP(C71,ITEMS,2,FALSE)</f>
        <v>KYOCERA TASKALFA 6053ci and 5052ci - YELLOW</v>
      </c>
      <c r="E71" s="114">
        <v>2</v>
      </c>
      <c r="F71" s="51"/>
      <c r="G71" s="90"/>
      <c r="H71" s="7"/>
    </row>
    <row r="72" spans="1:8" ht="19.5" thickBot="1">
      <c r="A72" s="85">
        <v>69</v>
      </c>
      <c r="B72" s="107">
        <v>44858</v>
      </c>
      <c r="C72" s="47" t="s">
        <v>23</v>
      </c>
      <c r="D72" s="51" t="str">
        <f t="shared" si="3"/>
        <v>KYOCERA TASKALFA 6053ci and 5052ci - CYAN</v>
      </c>
      <c r="E72" s="114">
        <v>2</v>
      </c>
      <c r="F72" s="51"/>
      <c r="G72" s="90"/>
      <c r="H72" s="7"/>
    </row>
    <row r="73" spans="1:8" ht="19.5" thickBot="1">
      <c r="A73" s="85">
        <v>70</v>
      </c>
      <c r="B73" s="107">
        <v>44858</v>
      </c>
      <c r="C73" s="47" t="s">
        <v>24</v>
      </c>
      <c r="D73" s="51" t="str">
        <f t="shared" si="3"/>
        <v>KYOCERA TASKALFA 6053ci and 5052ci - MAGENTA</v>
      </c>
      <c r="E73" s="114">
        <v>2</v>
      </c>
      <c r="F73" s="51"/>
      <c r="G73" s="90"/>
      <c r="H73" s="7"/>
    </row>
    <row r="74" spans="1:8" ht="19.5" thickBot="1">
      <c r="A74" s="85">
        <v>71</v>
      </c>
      <c r="B74" s="107">
        <v>44877</v>
      </c>
      <c r="C74" s="47" t="s">
        <v>22</v>
      </c>
      <c r="D74" s="51" t="str">
        <f t="shared" ref="D74:D95" si="4">VLOOKUP(C74,ITEMS,2,FALSE)</f>
        <v>KYOCERA TASKALFA 6053ci and 5052ci - BLACK</v>
      </c>
      <c r="E74" s="114">
        <v>1</v>
      </c>
      <c r="F74" s="51"/>
      <c r="G74" s="90"/>
      <c r="H74" s="7"/>
    </row>
    <row r="75" spans="1:8" ht="19.5" thickBot="1">
      <c r="A75" s="85">
        <v>72</v>
      </c>
      <c r="B75" s="107">
        <v>44877</v>
      </c>
      <c r="C75" s="47" t="s">
        <v>25</v>
      </c>
      <c r="D75" s="51" t="str">
        <f t="shared" si="4"/>
        <v>KYOCERA TASKALFA 6053ci and 5052ci - YELLOW</v>
      </c>
      <c r="E75" s="114">
        <v>2</v>
      </c>
      <c r="F75" s="51"/>
      <c r="G75" s="90"/>
      <c r="H75" s="7"/>
    </row>
    <row r="76" spans="1:8" ht="19.5" thickBot="1">
      <c r="A76" s="85">
        <v>73</v>
      </c>
      <c r="B76" s="107">
        <v>44877</v>
      </c>
      <c r="C76" s="47" t="s">
        <v>24</v>
      </c>
      <c r="D76" s="51" t="str">
        <f t="shared" si="4"/>
        <v>KYOCERA TASKALFA 6053ci and 5052ci - MAGENTA</v>
      </c>
      <c r="E76" s="114">
        <v>3</v>
      </c>
      <c r="F76" s="51"/>
      <c r="G76" s="90"/>
      <c r="H76" s="7"/>
    </row>
    <row r="77" spans="1:8" ht="19.5" thickBot="1">
      <c r="A77" s="85">
        <v>74</v>
      </c>
      <c r="B77" s="107">
        <v>44877</v>
      </c>
      <c r="C77" s="47" t="s">
        <v>23</v>
      </c>
      <c r="D77" s="51" t="str">
        <f t="shared" si="4"/>
        <v>KYOCERA TASKALFA 6053ci and 5052ci - CYAN</v>
      </c>
      <c r="E77" s="114">
        <v>3</v>
      </c>
      <c r="F77" s="51"/>
      <c r="G77" s="90"/>
      <c r="H77" s="7"/>
    </row>
    <row r="78" spans="1:8" ht="19.5" thickBot="1">
      <c r="A78" s="85">
        <v>75</v>
      </c>
      <c r="B78" s="107">
        <v>44877</v>
      </c>
      <c r="C78" s="47" t="s">
        <v>20</v>
      </c>
      <c r="D78" s="51" t="str">
        <f t="shared" si="4"/>
        <v>HP LASERJET M751 ( 658A) CYAN</v>
      </c>
      <c r="E78" s="114">
        <v>1</v>
      </c>
      <c r="F78" s="51"/>
      <c r="G78" s="90"/>
      <c r="H78" s="7"/>
    </row>
    <row r="79" spans="1:8" ht="19.5" thickBot="1">
      <c r="A79" s="85">
        <v>76</v>
      </c>
      <c r="B79" s="107">
        <v>44907</v>
      </c>
      <c r="C79" s="47" t="s">
        <v>21</v>
      </c>
      <c r="D79" s="51" t="str">
        <f t="shared" si="4"/>
        <v>HP LASERJET M751 ( 658A) MAGENTA</v>
      </c>
      <c r="E79" s="114">
        <v>1</v>
      </c>
      <c r="F79" s="51"/>
      <c r="G79" s="90"/>
      <c r="H79" s="7"/>
    </row>
    <row r="80" spans="1:8" ht="19.5" thickBot="1">
      <c r="A80" s="85">
        <v>77</v>
      </c>
      <c r="B80" s="107">
        <v>44907</v>
      </c>
      <c r="C80" s="35" t="s">
        <v>23</v>
      </c>
      <c r="D80" s="51" t="str">
        <f t="shared" si="4"/>
        <v>KYOCERA TASKALFA 6053ci and 5052ci - CYAN</v>
      </c>
      <c r="E80" s="114">
        <v>3</v>
      </c>
      <c r="F80" s="51"/>
      <c r="G80" s="90"/>
      <c r="H80" s="7"/>
    </row>
    <row r="81" spans="1:8" ht="19.5" thickBot="1">
      <c r="A81" s="85">
        <v>78</v>
      </c>
      <c r="B81" s="107">
        <v>44907</v>
      </c>
      <c r="C81" s="35" t="s">
        <v>24</v>
      </c>
      <c r="D81" s="51" t="str">
        <f t="shared" si="4"/>
        <v>KYOCERA TASKALFA 6053ci and 5052ci - MAGENTA</v>
      </c>
      <c r="E81" s="114">
        <v>3</v>
      </c>
      <c r="F81" s="51"/>
      <c r="G81" s="90"/>
      <c r="H81" s="7"/>
    </row>
    <row r="82" spans="1:8" ht="19.5" thickBot="1">
      <c r="A82" s="85">
        <v>79</v>
      </c>
      <c r="B82" s="107">
        <v>44907</v>
      </c>
      <c r="C82" s="35" t="s">
        <v>25</v>
      </c>
      <c r="D82" s="51" t="str">
        <f t="shared" si="4"/>
        <v>KYOCERA TASKALFA 6053ci and 5052ci - YELLOW</v>
      </c>
      <c r="E82" s="114">
        <v>2</v>
      </c>
      <c r="F82" s="51"/>
      <c r="G82" s="90"/>
      <c r="H82" s="7"/>
    </row>
    <row r="83" spans="1:8" ht="19.5" thickBot="1">
      <c r="A83" s="85">
        <v>80</v>
      </c>
      <c r="B83" s="107">
        <v>44907</v>
      </c>
      <c r="C83" s="35" t="s">
        <v>28</v>
      </c>
      <c r="D83" s="51" t="str">
        <f t="shared" si="4"/>
        <v>WASTE TONER ( 8002ci )</v>
      </c>
      <c r="E83" s="114">
        <v>4</v>
      </c>
      <c r="F83" s="51"/>
      <c r="G83" s="90"/>
      <c r="H83" s="7"/>
    </row>
    <row r="84" spans="1:8" ht="19.5" thickBot="1">
      <c r="A84" s="85">
        <v>81</v>
      </c>
      <c r="B84" s="107">
        <v>44907</v>
      </c>
      <c r="C84" s="35" t="s">
        <v>27</v>
      </c>
      <c r="D84" s="51" t="str">
        <f t="shared" si="4"/>
        <v>WASTE TONER ( 6053ci and 5052ci and 6054ci) WT-8500</v>
      </c>
      <c r="E84" s="114">
        <v>3</v>
      </c>
      <c r="F84" s="51"/>
      <c r="G84" s="90"/>
      <c r="H84" s="7"/>
    </row>
    <row r="85" spans="1:8" ht="19.5" thickBot="1">
      <c r="A85" s="85">
        <v>82</v>
      </c>
      <c r="B85" s="107">
        <v>44922</v>
      </c>
      <c r="C85" s="35" t="s">
        <v>23</v>
      </c>
      <c r="D85" s="51" t="str">
        <f t="shared" si="4"/>
        <v>KYOCERA TASKALFA 6053ci and 5052ci - CYAN</v>
      </c>
      <c r="E85" s="114">
        <v>2</v>
      </c>
      <c r="F85" s="51"/>
      <c r="G85" s="90"/>
      <c r="H85" s="7"/>
    </row>
    <row r="86" spans="1:8" ht="19.5" thickBot="1">
      <c r="A86" s="85">
        <v>83</v>
      </c>
      <c r="B86" s="107">
        <v>44922</v>
      </c>
      <c r="C86" s="35" t="s">
        <v>24</v>
      </c>
      <c r="D86" s="51" t="str">
        <f t="shared" si="4"/>
        <v>KYOCERA TASKALFA 6053ci and 5052ci - MAGENTA</v>
      </c>
      <c r="E86" s="114">
        <v>2</v>
      </c>
      <c r="F86" s="51"/>
      <c r="G86" s="90"/>
      <c r="H86" s="7"/>
    </row>
    <row r="87" spans="1:8" ht="19.5" thickBot="1">
      <c r="A87" s="85">
        <v>84</v>
      </c>
      <c r="B87" s="107">
        <v>44922</v>
      </c>
      <c r="C87" s="35" t="s">
        <v>25</v>
      </c>
      <c r="D87" s="51" t="str">
        <f t="shared" si="4"/>
        <v>KYOCERA TASKALFA 6053ci and 5052ci - YELLOW</v>
      </c>
      <c r="E87" s="114">
        <v>2</v>
      </c>
      <c r="F87" s="51"/>
      <c r="G87" s="90"/>
      <c r="H87" s="7"/>
    </row>
    <row r="88" spans="1:8" ht="19.5" thickBot="1">
      <c r="A88" s="85">
        <v>85</v>
      </c>
      <c r="B88" s="107">
        <v>44922</v>
      </c>
      <c r="C88" s="35" t="s">
        <v>22</v>
      </c>
      <c r="D88" s="51" t="str">
        <f t="shared" si="4"/>
        <v>KYOCERA TASKALFA 6053ci and 5052ci - BLACK</v>
      </c>
      <c r="E88" s="114">
        <v>2</v>
      </c>
      <c r="F88" s="51"/>
      <c r="G88" s="90"/>
      <c r="H88" s="7"/>
    </row>
    <row r="89" spans="1:8" ht="19.5" thickBot="1">
      <c r="A89" s="85">
        <v>86</v>
      </c>
      <c r="B89" s="107">
        <v>44922</v>
      </c>
      <c r="C89" s="47" t="s">
        <v>29</v>
      </c>
      <c r="D89" s="51" t="str">
        <f t="shared" si="4"/>
        <v>HP LASERJET M751 ( 658A) YELLOW</v>
      </c>
      <c r="E89" s="114">
        <v>1</v>
      </c>
      <c r="F89" s="51"/>
      <c r="G89" s="90"/>
      <c r="H89" s="7"/>
    </row>
    <row r="90" spans="1:8" ht="19.5" thickBot="1">
      <c r="A90" s="85">
        <v>87</v>
      </c>
      <c r="B90" s="107">
        <v>44922</v>
      </c>
      <c r="C90" s="47" t="s">
        <v>21</v>
      </c>
      <c r="D90" s="51" t="str">
        <f t="shared" si="4"/>
        <v>HP LASERJET M751 ( 658A) MAGENTA</v>
      </c>
      <c r="E90" s="114">
        <v>1</v>
      </c>
      <c r="F90" s="51"/>
      <c r="G90" s="90"/>
      <c r="H90" s="7"/>
    </row>
    <row r="91" spans="1:8" ht="19.5" thickBot="1">
      <c r="A91" s="85">
        <v>88</v>
      </c>
      <c r="B91" s="107">
        <v>44568</v>
      </c>
      <c r="C91" s="47" t="s">
        <v>12</v>
      </c>
      <c r="D91" s="51" t="str">
        <f t="shared" si="4"/>
        <v>HP LASERJET M751 ( 658A)BLACK</v>
      </c>
      <c r="E91" s="114">
        <v>1</v>
      </c>
      <c r="F91" s="51"/>
      <c r="G91" s="90"/>
      <c r="H91" s="7"/>
    </row>
    <row r="92" spans="1:8" ht="19.5" thickBot="1">
      <c r="A92" s="85">
        <v>89</v>
      </c>
      <c r="B92" s="107">
        <v>44568</v>
      </c>
      <c r="C92" s="47" t="s">
        <v>20</v>
      </c>
      <c r="D92" s="51" t="str">
        <f t="shared" si="4"/>
        <v>HP LASERJET M751 ( 658A) CYAN</v>
      </c>
      <c r="E92" s="114">
        <v>1</v>
      </c>
      <c r="F92" s="51"/>
      <c r="G92" s="90"/>
      <c r="H92" s="7"/>
    </row>
    <row r="93" spans="1:8" ht="19.5" thickBot="1">
      <c r="A93" s="85">
        <v>90</v>
      </c>
      <c r="B93" s="107">
        <v>44568</v>
      </c>
      <c r="C93" s="35" t="s">
        <v>27</v>
      </c>
      <c r="D93" s="51" t="str">
        <f t="shared" si="4"/>
        <v>WASTE TONER ( 6053ci and 5052ci and 6054ci) WT-8500</v>
      </c>
      <c r="E93" s="114">
        <v>1</v>
      </c>
      <c r="F93" s="51"/>
      <c r="G93" s="90"/>
      <c r="H93" s="7"/>
    </row>
    <row r="94" spans="1:8" ht="19.5" thickBot="1">
      <c r="A94" s="85">
        <v>91</v>
      </c>
      <c r="B94" s="107">
        <v>44597</v>
      </c>
      <c r="C94" s="35" t="s">
        <v>23</v>
      </c>
      <c r="D94" s="51" t="str">
        <f t="shared" si="4"/>
        <v>KYOCERA TASKALFA 6053ci and 5052ci - CYAN</v>
      </c>
      <c r="E94" s="114">
        <v>2</v>
      </c>
      <c r="F94" s="51"/>
      <c r="G94" s="90"/>
      <c r="H94" s="7"/>
    </row>
    <row r="95" spans="1:8" ht="19.5" thickBot="1">
      <c r="A95" s="85">
        <v>92</v>
      </c>
      <c r="B95" s="107">
        <v>44597</v>
      </c>
      <c r="C95" s="35" t="s">
        <v>24</v>
      </c>
      <c r="D95" s="51" t="str">
        <f t="shared" si="4"/>
        <v>KYOCERA TASKALFA 6053ci and 5052ci - MAGENTA</v>
      </c>
      <c r="E95" s="114">
        <v>3</v>
      </c>
      <c r="F95" s="51"/>
      <c r="G95" s="90"/>
      <c r="H95" s="7"/>
    </row>
    <row r="96" spans="1:8" ht="19.5" thickBot="1">
      <c r="A96" s="85">
        <v>93</v>
      </c>
      <c r="B96" s="107">
        <v>44597</v>
      </c>
      <c r="C96" s="35" t="s">
        <v>25</v>
      </c>
      <c r="D96" s="51" t="str">
        <f t="shared" ref="D96" si="5">VLOOKUP(C96,ITEMS,2,FALSE)</f>
        <v>KYOCERA TASKALFA 6053ci and 5052ci - YELLOW</v>
      </c>
      <c r="E96" s="114">
        <v>2</v>
      </c>
      <c r="F96" s="51"/>
      <c r="G96" s="90"/>
      <c r="H96" s="7"/>
    </row>
    <row r="97" spans="1:8" ht="19.5" thickBot="1">
      <c r="A97" s="85">
        <v>94</v>
      </c>
      <c r="B97" s="107">
        <v>44597</v>
      </c>
      <c r="C97" s="35" t="s">
        <v>22</v>
      </c>
      <c r="D97" s="51" t="str">
        <f t="shared" ref="D97:D161" si="6">VLOOKUP(C97,ITEMS,2,FALSE)</f>
        <v>KYOCERA TASKALFA 6053ci and 5052ci - BLACK</v>
      </c>
      <c r="E97" s="114">
        <v>3</v>
      </c>
      <c r="F97" s="51"/>
      <c r="G97" s="90"/>
      <c r="H97" s="7"/>
    </row>
    <row r="98" spans="1:8" ht="19.5" thickBot="1">
      <c r="A98" s="85">
        <v>95</v>
      </c>
      <c r="B98" s="107">
        <v>44597</v>
      </c>
      <c r="C98" s="47" t="s">
        <v>29</v>
      </c>
      <c r="D98" s="51" t="str">
        <f t="shared" si="6"/>
        <v>HP LASERJET M751 ( 658A) YELLOW</v>
      </c>
      <c r="E98" s="114">
        <v>1</v>
      </c>
      <c r="F98" s="51"/>
      <c r="G98" s="90"/>
      <c r="H98" s="7"/>
    </row>
    <row r="99" spans="1:8" ht="19.5" thickBot="1">
      <c r="A99" s="85">
        <v>96</v>
      </c>
      <c r="B99" s="107">
        <v>44597</v>
      </c>
      <c r="C99" s="47" t="s">
        <v>21</v>
      </c>
      <c r="D99" s="51" t="str">
        <f t="shared" si="6"/>
        <v>HP LASERJET M751 ( 658A) MAGENTA</v>
      </c>
      <c r="E99" s="114">
        <v>1</v>
      </c>
      <c r="F99" s="51"/>
      <c r="G99" s="90"/>
      <c r="H99" s="7"/>
    </row>
    <row r="100" spans="1:8" ht="19.5" thickBot="1">
      <c r="A100" s="85">
        <v>97</v>
      </c>
      <c r="B100" s="107">
        <v>44597</v>
      </c>
      <c r="C100" s="47" t="s">
        <v>12</v>
      </c>
      <c r="D100" s="51" t="str">
        <f t="shared" si="6"/>
        <v>HP LASERJET M751 ( 658A)BLACK</v>
      </c>
      <c r="E100" s="114">
        <v>1</v>
      </c>
      <c r="F100" s="51"/>
      <c r="G100" s="90"/>
      <c r="H100" s="7"/>
    </row>
    <row r="101" spans="1:8" ht="19.5" thickBot="1">
      <c r="A101" s="85">
        <v>98</v>
      </c>
      <c r="B101" s="107">
        <v>44597</v>
      </c>
      <c r="C101" s="47" t="s">
        <v>20</v>
      </c>
      <c r="D101" s="51" t="str">
        <f t="shared" si="6"/>
        <v>HP LASERJET M751 ( 658A) CYAN</v>
      </c>
      <c r="E101" s="114">
        <v>1</v>
      </c>
      <c r="F101" s="51"/>
      <c r="G101" s="90"/>
      <c r="H101" s="7"/>
    </row>
    <row r="102" spans="1:8" ht="19.5" thickBot="1">
      <c r="A102" s="85">
        <v>99</v>
      </c>
      <c r="B102" s="107">
        <v>44597</v>
      </c>
      <c r="C102" s="35" t="s">
        <v>27</v>
      </c>
      <c r="D102" s="51" t="str">
        <f t="shared" si="6"/>
        <v>WASTE TONER ( 6053ci and 5052ci and 6054ci) WT-8500</v>
      </c>
      <c r="E102" s="114">
        <v>2</v>
      </c>
      <c r="F102" s="51"/>
      <c r="G102" s="90"/>
      <c r="H102" s="7"/>
    </row>
    <row r="103" spans="1:8" ht="19.5" thickBot="1">
      <c r="A103" s="85">
        <v>100</v>
      </c>
      <c r="B103" s="77">
        <v>44993</v>
      </c>
      <c r="C103" s="38" t="s">
        <v>26</v>
      </c>
      <c r="D103" s="51" t="str">
        <f t="shared" si="6"/>
        <v xml:space="preserve">KYOCERA TASKALFA 8002ci - BLACK </v>
      </c>
      <c r="E103" s="114">
        <v>1</v>
      </c>
      <c r="F103" s="51"/>
      <c r="G103" s="90"/>
      <c r="H103" s="7"/>
    </row>
    <row r="104" spans="1:8">
      <c r="A104" s="85">
        <v>101</v>
      </c>
      <c r="B104" s="77">
        <v>44993</v>
      </c>
      <c r="C104" s="47" t="s">
        <v>20</v>
      </c>
      <c r="D104" s="51" t="str">
        <f t="shared" si="6"/>
        <v>HP LASERJET M751 ( 658A) CYAN</v>
      </c>
      <c r="E104" s="114">
        <v>1</v>
      </c>
      <c r="F104" s="51"/>
      <c r="G104" s="90"/>
      <c r="H104" s="7"/>
    </row>
    <row r="105" spans="1:8">
      <c r="A105" s="85">
        <v>102</v>
      </c>
      <c r="B105" s="77">
        <v>44993</v>
      </c>
      <c r="C105" s="35" t="s">
        <v>23</v>
      </c>
      <c r="D105" s="51" t="str">
        <f t="shared" si="6"/>
        <v>KYOCERA TASKALFA 6053ci and 5052ci - CYAN</v>
      </c>
      <c r="E105" s="114">
        <v>1</v>
      </c>
      <c r="F105" s="51"/>
      <c r="G105" s="90"/>
      <c r="H105" s="7"/>
    </row>
    <row r="106" spans="1:8">
      <c r="A106" s="85">
        <v>103</v>
      </c>
      <c r="B106" s="115"/>
      <c r="C106" s="35" t="s">
        <v>30</v>
      </c>
      <c r="D106" s="51" t="str">
        <f t="shared" si="6"/>
        <v>CANON ( COMPACT PHOTO PRINTER )</v>
      </c>
      <c r="E106" s="114">
        <v>2</v>
      </c>
      <c r="F106" s="51"/>
      <c r="G106" s="90"/>
      <c r="H106" s="7"/>
    </row>
    <row r="107" spans="1:8" ht="19.5" thickBot="1">
      <c r="A107" s="85">
        <v>104</v>
      </c>
      <c r="B107" s="77">
        <v>45032</v>
      </c>
      <c r="C107" s="38" t="s">
        <v>26</v>
      </c>
      <c r="D107" s="51" t="str">
        <f t="shared" si="6"/>
        <v xml:space="preserve">KYOCERA TASKALFA 8002ci - BLACK </v>
      </c>
      <c r="E107" s="114">
        <v>1</v>
      </c>
      <c r="F107" s="51"/>
      <c r="G107" s="90"/>
      <c r="H107" s="7"/>
    </row>
    <row r="108" spans="1:8">
      <c r="A108" s="85">
        <v>105</v>
      </c>
      <c r="B108" s="77">
        <v>45036</v>
      </c>
      <c r="C108" s="35" t="s">
        <v>31</v>
      </c>
      <c r="D108" s="51" t="str">
        <f t="shared" si="6"/>
        <v>KYOCERA TASKALFA 6054ci - BLACK</v>
      </c>
      <c r="E108" s="114">
        <v>3</v>
      </c>
      <c r="F108" s="51"/>
      <c r="G108" s="90"/>
      <c r="H108" s="7"/>
    </row>
    <row r="109" spans="1:8">
      <c r="A109" s="85">
        <v>106</v>
      </c>
      <c r="B109" s="77">
        <v>45036</v>
      </c>
      <c r="C109" s="35" t="s">
        <v>32</v>
      </c>
      <c r="D109" s="51" t="str">
        <f t="shared" si="6"/>
        <v>KYOCERA TASKALFA 6054ci - CYAN</v>
      </c>
      <c r="E109" s="114">
        <v>3</v>
      </c>
      <c r="F109" s="51"/>
      <c r="G109" s="90"/>
      <c r="H109" s="7"/>
    </row>
    <row r="110" spans="1:8">
      <c r="A110" s="85">
        <v>107</v>
      </c>
      <c r="B110" s="77">
        <v>45036</v>
      </c>
      <c r="C110" s="35" t="s">
        <v>33</v>
      </c>
      <c r="D110" s="51" t="str">
        <f t="shared" si="6"/>
        <v>KYOCERA TASKALFA 6054ci - MAGENTA</v>
      </c>
      <c r="E110" s="114">
        <v>4</v>
      </c>
      <c r="F110" s="51"/>
      <c r="G110" s="90"/>
      <c r="H110" s="7"/>
    </row>
    <row r="111" spans="1:8">
      <c r="A111" s="85">
        <v>108</v>
      </c>
      <c r="B111" s="77">
        <v>45036</v>
      </c>
      <c r="C111" s="35" t="s">
        <v>34</v>
      </c>
      <c r="D111" s="51" t="str">
        <f t="shared" si="6"/>
        <v>KYOCERA TASKALFA 6054ci - YELLOW</v>
      </c>
      <c r="E111" s="114">
        <v>4</v>
      </c>
      <c r="F111" s="51"/>
      <c r="G111" s="90"/>
      <c r="H111" s="7"/>
    </row>
    <row r="112" spans="1:8">
      <c r="A112" s="85">
        <v>109</v>
      </c>
      <c r="B112" s="77">
        <v>45048</v>
      </c>
      <c r="C112" s="35" t="s">
        <v>32</v>
      </c>
      <c r="D112" s="51" t="str">
        <f t="shared" si="6"/>
        <v>KYOCERA TASKALFA 6054ci - CYAN</v>
      </c>
      <c r="E112" s="114">
        <v>2</v>
      </c>
      <c r="F112" s="51"/>
      <c r="G112" s="90"/>
      <c r="H112" s="7"/>
    </row>
    <row r="113" spans="1:8">
      <c r="A113" s="85">
        <v>110</v>
      </c>
      <c r="B113" s="77">
        <v>45048</v>
      </c>
      <c r="C113" s="35" t="s">
        <v>33</v>
      </c>
      <c r="D113" s="51" t="str">
        <f t="shared" si="6"/>
        <v>KYOCERA TASKALFA 6054ci - MAGENTA</v>
      </c>
      <c r="E113" s="114">
        <v>2</v>
      </c>
      <c r="F113" s="51"/>
      <c r="G113" s="111"/>
      <c r="H113" s="7"/>
    </row>
    <row r="114" spans="1:8" s="17" customFormat="1">
      <c r="A114" s="85">
        <v>111</v>
      </c>
      <c r="B114" s="77">
        <v>45048</v>
      </c>
      <c r="C114" s="35" t="s">
        <v>34</v>
      </c>
      <c r="D114" s="62" t="str">
        <f t="shared" si="6"/>
        <v>KYOCERA TASKALFA 6054ci - YELLOW</v>
      </c>
      <c r="E114" s="41">
        <v>2</v>
      </c>
      <c r="F114" s="62"/>
      <c r="G114" s="111"/>
      <c r="H114" s="16"/>
    </row>
    <row r="115" spans="1:8">
      <c r="A115" s="85">
        <v>112</v>
      </c>
      <c r="B115" s="77">
        <v>45048</v>
      </c>
      <c r="C115" s="35" t="s">
        <v>27</v>
      </c>
      <c r="D115" s="51" t="str">
        <f t="shared" si="6"/>
        <v>WASTE TONER ( 6053ci and 5052ci and 6054ci) WT-8500</v>
      </c>
      <c r="E115" s="114">
        <v>5</v>
      </c>
      <c r="F115" s="51"/>
      <c r="G115" s="90"/>
      <c r="H115" s="7"/>
    </row>
    <row r="116" spans="1:8" ht="19.5" thickBot="1">
      <c r="A116" s="85"/>
      <c r="B116" s="77">
        <v>45048</v>
      </c>
      <c r="C116" s="38" t="s">
        <v>26</v>
      </c>
      <c r="D116" s="51" t="str">
        <f t="shared" si="6"/>
        <v xml:space="preserve">KYOCERA TASKALFA 8002ci - BLACK </v>
      </c>
      <c r="E116" s="114">
        <v>3</v>
      </c>
      <c r="F116" s="51"/>
      <c r="G116" s="90"/>
      <c r="H116" s="7"/>
    </row>
    <row r="117" spans="1:8">
      <c r="A117" s="85">
        <v>113</v>
      </c>
      <c r="B117" s="77">
        <v>45062</v>
      </c>
      <c r="C117" s="35" t="s">
        <v>27</v>
      </c>
      <c r="D117" s="51" t="str">
        <f t="shared" si="6"/>
        <v>WASTE TONER ( 6053ci and 5052ci and 6054ci) WT-8500</v>
      </c>
      <c r="E117" s="114">
        <v>4</v>
      </c>
      <c r="F117" s="51"/>
      <c r="G117" s="90"/>
      <c r="H117" s="7"/>
    </row>
    <row r="118" spans="1:8">
      <c r="A118" s="85">
        <v>114</v>
      </c>
      <c r="B118" s="77">
        <v>45062</v>
      </c>
      <c r="C118" s="35" t="s">
        <v>31</v>
      </c>
      <c r="D118" s="51" t="str">
        <f t="shared" si="6"/>
        <v>KYOCERA TASKALFA 6054ci - BLACK</v>
      </c>
      <c r="E118" s="114">
        <v>3</v>
      </c>
      <c r="F118" s="51"/>
      <c r="G118" s="90"/>
      <c r="H118" s="7"/>
    </row>
    <row r="119" spans="1:8">
      <c r="A119" s="85">
        <v>115</v>
      </c>
      <c r="B119" s="77">
        <v>45062</v>
      </c>
      <c r="C119" s="35" t="s">
        <v>32</v>
      </c>
      <c r="D119" s="51" t="str">
        <f t="shared" si="6"/>
        <v>KYOCERA TASKALFA 6054ci - CYAN</v>
      </c>
      <c r="E119" s="114">
        <v>5</v>
      </c>
      <c r="F119" s="51"/>
      <c r="G119" s="90"/>
      <c r="H119" s="7"/>
    </row>
    <row r="120" spans="1:8">
      <c r="A120" s="85">
        <v>116</v>
      </c>
      <c r="B120" s="77">
        <v>45062</v>
      </c>
      <c r="C120" s="35" t="s">
        <v>33</v>
      </c>
      <c r="D120" s="51" t="str">
        <f t="shared" si="6"/>
        <v>KYOCERA TASKALFA 6054ci - MAGENTA</v>
      </c>
      <c r="E120" s="114">
        <v>5</v>
      </c>
      <c r="F120" s="51"/>
      <c r="G120" s="90"/>
      <c r="H120" s="7"/>
    </row>
    <row r="121" spans="1:8">
      <c r="A121" s="85">
        <v>117</v>
      </c>
      <c r="B121" s="77">
        <v>45062</v>
      </c>
      <c r="C121" s="35" t="s">
        <v>34</v>
      </c>
      <c r="D121" s="51" t="str">
        <f t="shared" si="6"/>
        <v>KYOCERA TASKALFA 6054ci - YELLOW</v>
      </c>
      <c r="E121" s="114">
        <v>5</v>
      </c>
      <c r="F121" s="51"/>
      <c r="G121" s="90"/>
      <c r="H121" s="7"/>
    </row>
    <row r="122" spans="1:8">
      <c r="A122" s="85">
        <v>118</v>
      </c>
      <c r="B122" s="77">
        <v>45082</v>
      </c>
      <c r="C122" s="35" t="s">
        <v>32</v>
      </c>
      <c r="D122" s="51" t="str">
        <f t="shared" si="6"/>
        <v>KYOCERA TASKALFA 6054ci - CYAN</v>
      </c>
      <c r="E122" s="114">
        <v>5</v>
      </c>
      <c r="F122" s="51"/>
      <c r="G122" s="90"/>
      <c r="H122" s="7"/>
    </row>
    <row r="123" spans="1:8" s="17" customFormat="1">
      <c r="A123" s="85">
        <v>119</v>
      </c>
      <c r="B123" s="77">
        <v>45132</v>
      </c>
      <c r="C123" s="35" t="s">
        <v>27</v>
      </c>
      <c r="D123" s="51" t="str">
        <f t="shared" si="6"/>
        <v>WASTE TONER ( 6053ci and 5052ci and 6054ci) WT-8500</v>
      </c>
      <c r="E123" s="41">
        <v>5</v>
      </c>
      <c r="F123" s="62"/>
      <c r="G123" s="111"/>
      <c r="H123" s="16"/>
    </row>
    <row r="124" spans="1:8">
      <c r="A124" s="85">
        <v>120</v>
      </c>
      <c r="B124" s="77">
        <v>45132</v>
      </c>
      <c r="C124" s="35" t="s">
        <v>31</v>
      </c>
      <c r="D124" s="51" t="str">
        <f t="shared" si="6"/>
        <v>KYOCERA TASKALFA 6054ci - BLACK</v>
      </c>
      <c r="E124" s="114">
        <v>3</v>
      </c>
      <c r="F124" s="51"/>
      <c r="G124" s="90"/>
      <c r="H124" s="7"/>
    </row>
    <row r="125" spans="1:8">
      <c r="A125" s="85">
        <v>121</v>
      </c>
      <c r="B125" s="77">
        <v>45132</v>
      </c>
      <c r="C125" s="35" t="s">
        <v>32</v>
      </c>
      <c r="D125" s="51" t="str">
        <f t="shared" si="6"/>
        <v>KYOCERA TASKALFA 6054ci - CYAN</v>
      </c>
      <c r="E125" s="114">
        <v>2</v>
      </c>
      <c r="F125" s="51"/>
      <c r="G125" s="90"/>
      <c r="H125" s="7"/>
    </row>
    <row r="126" spans="1:8">
      <c r="A126" s="85">
        <v>122</v>
      </c>
      <c r="B126" s="77">
        <v>45132</v>
      </c>
      <c r="C126" s="35" t="s">
        <v>33</v>
      </c>
      <c r="D126" s="51" t="str">
        <f t="shared" si="6"/>
        <v>KYOCERA TASKALFA 6054ci - MAGENTA</v>
      </c>
      <c r="E126" s="114">
        <v>1</v>
      </c>
      <c r="F126" s="51"/>
      <c r="G126" s="90"/>
      <c r="H126" s="7"/>
    </row>
    <row r="127" spans="1:8">
      <c r="A127" s="85">
        <v>123</v>
      </c>
      <c r="B127" s="77">
        <v>45132</v>
      </c>
      <c r="C127" s="35" t="s">
        <v>34</v>
      </c>
      <c r="D127" s="51" t="str">
        <f t="shared" si="6"/>
        <v>KYOCERA TASKALFA 6054ci - YELLOW</v>
      </c>
      <c r="E127" s="114">
        <v>2</v>
      </c>
      <c r="F127" s="51"/>
      <c r="G127" s="90"/>
      <c r="H127" s="7"/>
    </row>
    <row r="128" spans="1:8">
      <c r="A128" s="85">
        <v>124</v>
      </c>
      <c r="B128" s="77">
        <v>45155</v>
      </c>
      <c r="C128" s="35" t="s">
        <v>33</v>
      </c>
      <c r="D128" s="51" t="str">
        <f t="shared" si="6"/>
        <v>KYOCERA TASKALFA 6054ci - MAGENTA</v>
      </c>
      <c r="E128" s="114">
        <v>5</v>
      </c>
      <c r="F128" s="51"/>
      <c r="G128" s="90"/>
      <c r="H128" s="7"/>
    </row>
    <row r="129" spans="1:8">
      <c r="A129" s="85">
        <v>125</v>
      </c>
      <c r="B129" s="77">
        <v>45180</v>
      </c>
      <c r="C129" s="35" t="s">
        <v>33</v>
      </c>
      <c r="D129" s="51" t="str">
        <f t="shared" si="6"/>
        <v>KYOCERA TASKALFA 6054ci - MAGENTA</v>
      </c>
      <c r="E129" s="114">
        <v>3</v>
      </c>
      <c r="F129" s="51"/>
      <c r="G129" s="90"/>
      <c r="H129" s="7"/>
    </row>
    <row r="130" spans="1:8">
      <c r="A130" s="85">
        <v>126</v>
      </c>
      <c r="B130" s="77">
        <v>45180</v>
      </c>
      <c r="C130" s="35" t="s">
        <v>32</v>
      </c>
      <c r="D130" s="51" t="str">
        <f t="shared" si="6"/>
        <v>KYOCERA TASKALFA 6054ci - CYAN</v>
      </c>
      <c r="E130" s="114">
        <v>2</v>
      </c>
      <c r="F130" s="51"/>
      <c r="G130" s="90"/>
      <c r="H130" s="7"/>
    </row>
    <row r="131" spans="1:8">
      <c r="A131" s="85">
        <v>127</v>
      </c>
      <c r="B131" s="77">
        <v>45180</v>
      </c>
      <c r="C131" s="35" t="s">
        <v>34</v>
      </c>
      <c r="D131" s="51" t="str">
        <f t="shared" si="6"/>
        <v>KYOCERA TASKALFA 6054ci - YELLOW</v>
      </c>
      <c r="E131" s="114">
        <v>2</v>
      </c>
      <c r="F131" s="51"/>
      <c r="G131" s="90"/>
      <c r="H131" s="7"/>
    </row>
    <row r="132" spans="1:8">
      <c r="A132" s="85">
        <v>128</v>
      </c>
      <c r="B132" s="77">
        <v>45180</v>
      </c>
      <c r="C132" s="35" t="s">
        <v>27</v>
      </c>
      <c r="D132" s="51" t="str">
        <f t="shared" si="6"/>
        <v>WASTE TONER ( 6053ci and 5052ci and 6054ci) WT-8500</v>
      </c>
      <c r="E132" s="114">
        <v>8</v>
      </c>
      <c r="F132" s="51"/>
      <c r="G132" s="90"/>
      <c r="H132" s="7"/>
    </row>
    <row r="133" spans="1:8">
      <c r="A133" s="85">
        <v>129</v>
      </c>
      <c r="B133" s="77">
        <v>45193</v>
      </c>
      <c r="C133" s="35" t="s">
        <v>34</v>
      </c>
      <c r="D133" s="51" t="str">
        <f t="shared" si="6"/>
        <v>KYOCERA TASKALFA 6054ci - YELLOW</v>
      </c>
      <c r="E133" s="114">
        <v>1</v>
      </c>
      <c r="F133" s="51"/>
      <c r="G133" s="90"/>
      <c r="H133" s="7"/>
    </row>
    <row r="134" spans="1:8">
      <c r="A134" s="85">
        <v>130</v>
      </c>
      <c r="B134" s="77">
        <v>45193</v>
      </c>
      <c r="C134" s="35" t="s">
        <v>33</v>
      </c>
      <c r="D134" s="51" t="str">
        <f t="shared" si="6"/>
        <v>KYOCERA TASKALFA 6054ci - MAGENTA</v>
      </c>
      <c r="E134" s="114">
        <v>1</v>
      </c>
      <c r="F134" s="51"/>
      <c r="G134" s="90"/>
      <c r="H134" s="7"/>
    </row>
    <row r="135" spans="1:8">
      <c r="A135" s="85">
        <v>131</v>
      </c>
      <c r="B135" s="77">
        <v>45193</v>
      </c>
      <c r="C135" s="35" t="s">
        <v>32</v>
      </c>
      <c r="D135" s="51" t="str">
        <f t="shared" si="6"/>
        <v>KYOCERA TASKALFA 6054ci - CYAN</v>
      </c>
      <c r="E135" s="114">
        <v>2</v>
      </c>
      <c r="F135" s="51"/>
      <c r="G135" s="90"/>
      <c r="H135" s="7"/>
    </row>
    <row r="136" spans="1:8">
      <c r="A136" s="85">
        <v>132</v>
      </c>
      <c r="B136" s="77">
        <v>45193</v>
      </c>
      <c r="C136" s="35" t="s">
        <v>31</v>
      </c>
      <c r="D136" s="51" t="str">
        <f t="shared" si="6"/>
        <v>KYOCERA TASKALFA 6054ci - BLACK</v>
      </c>
      <c r="E136" s="114">
        <v>2</v>
      </c>
      <c r="F136" s="51"/>
      <c r="G136" s="90"/>
      <c r="H136" s="7"/>
    </row>
    <row r="137" spans="1:8">
      <c r="A137" s="85">
        <v>133</v>
      </c>
      <c r="B137" s="77">
        <v>45235</v>
      </c>
      <c r="C137" s="35" t="s">
        <v>34</v>
      </c>
      <c r="D137" s="51" t="str">
        <f t="shared" si="6"/>
        <v>KYOCERA TASKALFA 6054ci - YELLOW</v>
      </c>
      <c r="E137" s="114">
        <v>2</v>
      </c>
      <c r="F137" s="51"/>
      <c r="G137" s="90"/>
      <c r="H137" s="7"/>
    </row>
    <row r="138" spans="1:8">
      <c r="A138" s="85">
        <v>134</v>
      </c>
      <c r="B138" s="77">
        <v>45235</v>
      </c>
      <c r="C138" s="35" t="s">
        <v>33</v>
      </c>
      <c r="D138" s="51" t="str">
        <f t="shared" si="6"/>
        <v>KYOCERA TASKALFA 6054ci - MAGENTA</v>
      </c>
      <c r="E138" s="114">
        <v>3</v>
      </c>
      <c r="F138" s="51"/>
      <c r="G138" s="90"/>
      <c r="H138" s="7"/>
    </row>
    <row r="139" spans="1:8">
      <c r="A139" s="85">
        <v>135</v>
      </c>
      <c r="B139" s="77">
        <v>45235</v>
      </c>
      <c r="C139" s="35" t="s">
        <v>32</v>
      </c>
      <c r="D139" s="51" t="str">
        <f t="shared" si="6"/>
        <v>KYOCERA TASKALFA 6054ci - CYAN</v>
      </c>
      <c r="E139" s="114">
        <v>3</v>
      </c>
      <c r="F139" s="51"/>
      <c r="G139" s="90"/>
      <c r="H139" s="7"/>
    </row>
    <row r="140" spans="1:8">
      <c r="A140" s="85">
        <v>136</v>
      </c>
      <c r="B140" s="77">
        <v>45235</v>
      </c>
      <c r="C140" s="35" t="s">
        <v>31</v>
      </c>
      <c r="D140" s="51" t="str">
        <f t="shared" si="6"/>
        <v>KYOCERA TASKALFA 6054ci - BLACK</v>
      </c>
      <c r="E140" s="114">
        <v>3</v>
      </c>
      <c r="F140" s="51"/>
      <c r="G140" s="90"/>
      <c r="H140" s="7"/>
    </row>
    <row r="141" spans="1:8" ht="19.5" thickBot="1">
      <c r="A141" s="85">
        <v>137</v>
      </c>
      <c r="B141" s="77">
        <v>45265</v>
      </c>
      <c r="C141" s="38" t="s">
        <v>26</v>
      </c>
      <c r="D141" s="51" t="str">
        <f t="shared" si="6"/>
        <v xml:space="preserve">KYOCERA TASKALFA 8002ci - BLACK </v>
      </c>
      <c r="E141" s="114">
        <v>3</v>
      </c>
      <c r="F141" s="51"/>
      <c r="G141" s="90"/>
      <c r="H141" s="7"/>
    </row>
    <row r="142" spans="1:8">
      <c r="A142" s="85">
        <v>138</v>
      </c>
      <c r="B142" s="77">
        <v>45265</v>
      </c>
      <c r="C142" s="35" t="s">
        <v>34</v>
      </c>
      <c r="D142" s="51" t="str">
        <f t="shared" si="6"/>
        <v>KYOCERA TASKALFA 6054ci - YELLOW</v>
      </c>
      <c r="E142" s="114">
        <v>1</v>
      </c>
      <c r="F142" s="51"/>
      <c r="G142" s="90"/>
      <c r="H142" s="7"/>
    </row>
    <row r="143" spans="1:8">
      <c r="A143" s="85">
        <v>139</v>
      </c>
      <c r="B143" s="77">
        <v>45265</v>
      </c>
      <c r="C143" s="35" t="s">
        <v>33</v>
      </c>
      <c r="D143" s="51" t="str">
        <f t="shared" si="6"/>
        <v>KYOCERA TASKALFA 6054ci - MAGENTA</v>
      </c>
      <c r="E143" s="114">
        <v>2</v>
      </c>
      <c r="F143" s="51"/>
      <c r="G143" s="90"/>
      <c r="H143" s="7"/>
    </row>
    <row r="144" spans="1:8">
      <c r="A144" s="85">
        <v>140</v>
      </c>
      <c r="B144" s="77">
        <v>45265</v>
      </c>
      <c r="C144" s="35" t="s">
        <v>32</v>
      </c>
      <c r="D144" s="51" t="str">
        <f t="shared" si="6"/>
        <v>KYOCERA TASKALFA 6054ci - CYAN</v>
      </c>
      <c r="E144" s="114">
        <v>2</v>
      </c>
      <c r="F144" s="51"/>
      <c r="G144" s="90"/>
      <c r="H144" s="7"/>
    </row>
    <row r="145" spans="1:8">
      <c r="A145" s="85">
        <v>141</v>
      </c>
      <c r="B145" s="77">
        <v>45309</v>
      </c>
      <c r="C145" s="35" t="s">
        <v>12</v>
      </c>
      <c r="D145" s="51" t="str">
        <f t="shared" si="6"/>
        <v>HP LASERJET M751 ( 658A)BLACK</v>
      </c>
      <c r="E145" s="114">
        <v>1</v>
      </c>
      <c r="F145" s="51"/>
      <c r="G145" s="90"/>
      <c r="H145" s="7"/>
    </row>
    <row r="146" spans="1:8">
      <c r="A146" s="85">
        <v>142</v>
      </c>
      <c r="B146" s="77">
        <v>45309</v>
      </c>
      <c r="C146" s="35" t="s">
        <v>20</v>
      </c>
      <c r="D146" s="51" t="str">
        <f t="shared" si="6"/>
        <v>HP LASERJET M751 ( 658A) CYAN</v>
      </c>
      <c r="E146" s="114">
        <v>1</v>
      </c>
      <c r="F146" s="51"/>
      <c r="G146" s="90"/>
      <c r="H146" s="7"/>
    </row>
    <row r="147" spans="1:8">
      <c r="A147" s="85">
        <v>143</v>
      </c>
      <c r="B147" s="77">
        <v>45309</v>
      </c>
      <c r="C147" s="35" t="s">
        <v>29</v>
      </c>
      <c r="D147" s="51" t="str">
        <f t="shared" si="6"/>
        <v>HP LASERJET M751 ( 658A) YELLOW</v>
      </c>
      <c r="E147" s="114">
        <v>1</v>
      </c>
      <c r="F147" s="51"/>
      <c r="G147" s="90"/>
      <c r="H147" s="7"/>
    </row>
    <row r="148" spans="1:8">
      <c r="A148" s="85">
        <v>144</v>
      </c>
      <c r="B148" s="77">
        <v>45309</v>
      </c>
      <c r="C148" s="35" t="s">
        <v>21</v>
      </c>
      <c r="D148" s="51" t="str">
        <f t="shared" si="6"/>
        <v>HP LASERJET M751 ( 658A) MAGENTA</v>
      </c>
      <c r="E148" s="114">
        <v>1</v>
      </c>
      <c r="F148" s="51"/>
      <c r="G148" s="90"/>
      <c r="H148" s="7"/>
    </row>
    <row r="149" spans="1:8">
      <c r="A149" s="85">
        <v>145</v>
      </c>
      <c r="B149" s="77">
        <v>45309</v>
      </c>
      <c r="C149" s="35" t="s">
        <v>27</v>
      </c>
      <c r="D149" s="51" t="str">
        <f t="shared" si="6"/>
        <v>WASTE TONER ( 6053ci and 5052ci and 6054ci) WT-8500</v>
      </c>
      <c r="E149" s="114">
        <v>1</v>
      </c>
      <c r="F149" s="51"/>
      <c r="G149" s="90"/>
      <c r="H149" s="7"/>
    </row>
    <row r="150" spans="1:8">
      <c r="A150" s="85">
        <v>146</v>
      </c>
      <c r="B150" s="77">
        <v>45309</v>
      </c>
      <c r="C150" s="35" t="s">
        <v>34</v>
      </c>
      <c r="D150" s="51" t="str">
        <f t="shared" si="6"/>
        <v>KYOCERA TASKALFA 6054ci - YELLOW</v>
      </c>
      <c r="E150" s="114">
        <v>1</v>
      </c>
      <c r="F150" s="51"/>
      <c r="G150" s="90"/>
      <c r="H150" s="7"/>
    </row>
    <row r="151" spans="1:8">
      <c r="A151" s="85">
        <v>147</v>
      </c>
      <c r="B151" s="77">
        <v>45309</v>
      </c>
      <c r="C151" s="35" t="s">
        <v>33</v>
      </c>
      <c r="D151" s="51" t="str">
        <f t="shared" si="6"/>
        <v>KYOCERA TASKALFA 6054ci - MAGENTA</v>
      </c>
      <c r="E151" s="114">
        <v>1</v>
      </c>
      <c r="F151" s="51"/>
      <c r="G151" s="90"/>
      <c r="H151" s="7"/>
    </row>
    <row r="152" spans="1:8">
      <c r="A152" s="85">
        <v>148</v>
      </c>
      <c r="B152" s="77">
        <v>45309</v>
      </c>
      <c r="C152" s="35" t="s">
        <v>32</v>
      </c>
      <c r="D152" s="51" t="str">
        <f t="shared" si="6"/>
        <v>KYOCERA TASKALFA 6054ci - CYAN</v>
      </c>
      <c r="E152" s="114">
        <v>1</v>
      </c>
      <c r="F152" s="51"/>
      <c r="G152" s="90"/>
      <c r="H152" s="7"/>
    </row>
    <row r="153" spans="1:8">
      <c r="A153" s="85">
        <v>149</v>
      </c>
      <c r="B153" s="77">
        <v>45321</v>
      </c>
      <c r="C153" s="35" t="s">
        <v>34</v>
      </c>
      <c r="D153" s="51" t="str">
        <f t="shared" ref="D153:D157" si="7">VLOOKUP(C153,ITEMS,2,FALSE)</f>
        <v>KYOCERA TASKALFA 6054ci - YELLOW</v>
      </c>
      <c r="E153" s="114">
        <v>1</v>
      </c>
      <c r="F153" s="51"/>
      <c r="G153" s="90"/>
      <c r="H153" s="7"/>
    </row>
    <row r="154" spans="1:8">
      <c r="A154" s="85">
        <v>150</v>
      </c>
      <c r="B154" s="77">
        <v>45321</v>
      </c>
      <c r="C154" s="35" t="s">
        <v>31</v>
      </c>
      <c r="D154" s="51" t="str">
        <f t="shared" si="7"/>
        <v>KYOCERA TASKALFA 6054ci - BLACK</v>
      </c>
      <c r="E154" s="114">
        <v>2</v>
      </c>
      <c r="F154" s="51"/>
      <c r="G154" s="90"/>
      <c r="H154" s="7"/>
    </row>
    <row r="155" spans="1:8">
      <c r="A155" s="85">
        <v>151</v>
      </c>
      <c r="B155" s="77">
        <v>45321</v>
      </c>
      <c r="C155" s="35" t="s">
        <v>32</v>
      </c>
      <c r="D155" s="51" t="str">
        <f t="shared" si="7"/>
        <v>KYOCERA TASKALFA 6054ci - CYAN</v>
      </c>
      <c r="E155" s="114">
        <v>2</v>
      </c>
      <c r="F155" s="51"/>
      <c r="G155" s="90"/>
      <c r="H155" s="7"/>
    </row>
    <row r="156" spans="1:8">
      <c r="A156" s="85">
        <v>152</v>
      </c>
      <c r="B156" s="77">
        <v>45321</v>
      </c>
      <c r="C156" s="35" t="s">
        <v>33</v>
      </c>
      <c r="D156" s="51" t="str">
        <f t="shared" si="7"/>
        <v>KYOCERA TASKALFA 6054ci - MAGENTA</v>
      </c>
      <c r="E156" s="114">
        <v>2</v>
      </c>
      <c r="F156" s="51"/>
      <c r="G156" s="90"/>
      <c r="H156" s="7"/>
    </row>
    <row r="157" spans="1:8">
      <c r="A157" s="85">
        <v>153</v>
      </c>
      <c r="B157" s="77">
        <v>45321</v>
      </c>
      <c r="C157" s="35" t="s">
        <v>27</v>
      </c>
      <c r="D157" s="51" t="str">
        <f t="shared" si="7"/>
        <v>WASTE TONER ( 6053ci and 5052ci and 6054ci) WT-8500</v>
      </c>
      <c r="E157" s="114">
        <v>5</v>
      </c>
      <c r="F157" s="51"/>
      <c r="G157" s="90"/>
      <c r="H157" s="7"/>
    </row>
    <row r="158" spans="1:8">
      <c r="A158" s="85">
        <v>154</v>
      </c>
      <c r="B158" s="77">
        <v>45323</v>
      </c>
      <c r="C158" s="35" t="s">
        <v>32</v>
      </c>
      <c r="D158" s="51" t="str">
        <f t="shared" si="6"/>
        <v>KYOCERA TASKALFA 6054ci - CYAN</v>
      </c>
      <c r="E158" s="114">
        <v>1</v>
      </c>
      <c r="F158" s="51"/>
      <c r="G158" s="90"/>
      <c r="H158" s="7"/>
    </row>
    <row r="159" spans="1:8">
      <c r="A159" s="85">
        <v>155</v>
      </c>
      <c r="B159" s="77">
        <v>45323</v>
      </c>
      <c r="C159" s="35" t="s">
        <v>33</v>
      </c>
      <c r="D159" s="51" t="str">
        <f t="shared" si="6"/>
        <v>KYOCERA TASKALFA 6054ci - MAGENTA</v>
      </c>
      <c r="E159" s="114">
        <v>1</v>
      </c>
      <c r="F159" s="51"/>
      <c r="G159" s="90"/>
      <c r="H159" s="7"/>
    </row>
    <row r="160" spans="1:8">
      <c r="A160" s="85">
        <v>156</v>
      </c>
      <c r="B160" s="77">
        <v>45341</v>
      </c>
      <c r="C160" s="35" t="s">
        <v>34</v>
      </c>
      <c r="D160" s="51" t="str">
        <f t="shared" si="6"/>
        <v>KYOCERA TASKALFA 6054ci - YELLOW</v>
      </c>
      <c r="E160" s="114">
        <v>2</v>
      </c>
      <c r="F160" s="51"/>
      <c r="G160" s="90"/>
      <c r="H160" s="7"/>
    </row>
    <row r="161" spans="1:8">
      <c r="A161" s="85">
        <v>157</v>
      </c>
      <c r="B161" s="77">
        <v>45341</v>
      </c>
      <c r="C161" s="35" t="s">
        <v>31</v>
      </c>
      <c r="D161" s="51" t="str">
        <f t="shared" si="6"/>
        <v>KYOCERA TASKALFA 6054ci - BLACK</v>
      </c>
      <c r="E161" s="114">
        <v>1</v>
      </c>
      <c r="F161" s="51"/>
      <c r="G161" s="90"/>
      <c r="H161" s="7"/>
    </row>
    <row r="162" spans="1:8">
      <c r="A162" s="85">
        <v>158</v>
      </c>
      <c r="B162" s="77">
        <v>45341</v>
      </c>
      <c r="C162" s="35" t="s">
        <v>32</v>
      </c>
      <c r="D162" s="51" t="str">
        <f t="shared" ref="D162:D225" si="8">VLOOKUP(C162,ITEMS,2,FALSE)</f>
        <v>KYOCERA TASKALFA 6054ci - CYAN</v>
      </c>
      <c r="E162" s="114">
        <v>2</v>
      </c>
      <c r="F162" s="51"/>
      <c r="G162" s="90"/>
      <c r="H162" s="7"/>
    </row>
    <row r="163" spans="1:8">
      <c r="A163" s="85">
        <v>159</v>
      </c>
      <c r="B163" s="77">
        <v>45341</v>
      </c>
      <c r="C163" s="35" t="s">
        <v>33</v>
      </c>
      <c r="D163" s="51" t="str">
        <f t="shared" si="8"/>
        <v>KYOCERA TASKALFA 6054ci - MAGENTA</v>
      </c>
      <c r="E163" s="114">
        <v>2</v>
      </c>
      <c r="F163" s="51"/>
      <c r="G163" s="90"/>
      <c r="H163" s="7"/>
    </row>
    <row r="164" spans="1:8">
      <c r="A164" s="85">
        <v>160</v>
      </c>
      <c r="B164" s="77">
        <v>45358</v>
      </c>
      <c r="C164" s="38" t="s">
        <v>26</v>
      </c>
      <c r="D164" s="51" t="str">
        <f t="shared" si="8"/>
        <v xml:space="preserve">KYOCERA TASKALFA 8002ci - BLACK </v>
      </c>
      <c r="E164" s="114">
        <v>2</v>
      </c>
      <c r="F164" s="51"/>
      <c r="G164" s="90"/>
      <c r="H164" s="7"/>
    </row>
    <row r="165" spans="1:8">
      <c r="A165" s="85">
        <v>161</v>
      </c>
      <c r="B165" s="77">
        <v>45358</v>
      </c>
      <c r="C165" s="35" t="s">
        <v>27</v>
      </c>
      <c r="D165" s="51" t="str">
        <f t="shared" si="8"/>
        <v>WASTE TONER ( 6053ci and 5052ci and 6054ci) WT-8500</v>
      </c>
      <c r="E165" s="114">
        <v>4</v>
      </c>
      <c r="F165" s="51"/>
      <c r="G165" s="90"/>
      <c r="H165" s="7"/>
    </row>
    <row r="166" spans="1:8">
      <c r="A166" s="85">
        <v>162</v>
      </c>
      <c r="B166" s="77">
        <v>45358</v>
      </c>
      <c r="C166" s="35" t="s">
        <v>34</v>
      </c>
      <c r="D166" s="51" t="str">
        <f t="shared" si="8"/>
        <v>KYOCERA TASKALFA 6054ci - YELLOW</v>
      </c>
      <c r="E166" s="114">
        <v>1</v>
      </c>
      <c r="F166" s="51"/>
      <c r="G166" s="90"/>
      <c r="H166" s="7"/>
    </row>
    <row r="167" spans="1:8">
      <c r="A167" s="85">
        <v>163</v>
      </c>
      <c r="B167" s="77">
        <v>45358</v>
      </c>
      <c r="C167" s="35" t="s">
        <v>31</v>
      </c>
      <c r="D167" s="51" t="str">
        <f t="shared" si="8"/>
        <v>KYOCERA TASKALFA 6054ci - BLACK</v>
      </c>
      <c r="E167" s="114">
        <v>1</v>
      </c>
      <c r="F167" s="51"/>
      <c r="G167" s="90"/>
      <c r="H167" s="7"/>
    </row>
    <row r="168" spans="1:8">
      <c r="A168" s="85">
        <v>164</v>
      </c>
      <c r="B168" s="77">
        <v>45358</v>
      </c>
      <c r="C168" s="35" t="s">
        <v>32</v>
      </c>
      <c r="D168" s="51" t="str">
        <f t="shared" si="8"/>
        <v>KYOCERA TASKALFA 6054ci - CYAN</v>
      </c>
      <c r="E168" s="114">
        <v>1</v>
      </c>
      <c r="F168" s="51"/>
      <c r="G168" s="90"/>
      <c r="H168" s="7"/>
    </row>
    <row r="169" spans="1:8">
      <c r="A169" s="85">
        <v>165</v>
      </c>
      <c r="B169" s="77">
        <v>45358</v>
      </c>
      <c r="C169" s="35" t="s">
        <v>33</v>
      </c>
      <c r="D169" s="51" t="str">
        <f t="shared" si="8"/>
        <v>KYOCERA TASKALFA 6054ci - MAGENTA</v>
      </c>
      <c r="E169" s="114">
        <v>1</v>
      </c>
      <c r="F169" s="51"/>
      <c r="G169" s="90"/>
      <c r="H169" s="7"/>
    </row>
    <row r="170" spans="1:8">
      <c r="A170" s="85">
        <v>166</v>
      </c>
      <c r="B170" s="77">
        <v>45398</v>
      </c>
      <c r="C170" s="35" t="s">
        <v>27</v>
      </c>
      <c r="D170" s="51" t="str">
        <f t="shared" si="8"/>
        <v>WASTE TONER ( 6053ci and 5052ci and 6054ci) WT-8500</v>
      </c>
      <c r="E170" s="114">
        <v>4</v>
      </c>
      <c r="F170" s="51"/>
      <c r="G170" s="90"/>
      <c r="H170" s="7"/>
    </row>
    <row r="171" spans="1:8">
      <c r="A171" s="85">
        <v>167</v>
      </c>
      <c r="B171" s="77">
        <v>45398</v>
      </c>
      <c r="C171" s="35" t="s">
        <v>34</v>
      </c>
      <c r="D171" s="51" t="str">
        <f t="shared" si="8"/>
        <v>KYOCERA TASKALFA 6054ci - YELLOW</v>
      </c>
      <c r="E171" s="114">
        <v>2</v>
      </c>
      <c r="F171" s="51"/>
      <c r="G171" s="90"/>
      <c r="H171" s="7"/>
    </row>
    <row r="172" spans="1:8">
      <c r="A172" s="85">
        <v>168</v>
      </c>
      <c r="B172" s="77">
        <v>45398</v>
      </c>
      <c r="C172" s="35" t="s">
        <v>32</v>
      </c>
      <c r="D172" s="51" t="str">
        <f t="shared" si="8"/>
        <v>KYOCERA TASKALFA 6054ci - CYAN</v>
      </c>
      <c r="E172" s="114">
        <v>4</v>
      </c>
      <c r="F172" s="51"/>
      <c r="G172" s="90"/>
      <c r="H172" s="7"/>
    </row>
    <row r="173" spans="1:8">
      <c r="A173" s="85">
        <v>169</v>
      </c>
      <c r="B173" s="77">
        <v>45398</v>
      </c>
      <c r="C173" s="35" t="s">
        <v>33</v>
      </c>
      <c r="D173" s="51" t="str">
        <f t="shared" si="8"/>
        <v>KYOCERA TASKALFA 6054ci - MAGENTA</v>
      </c>
      <c r="E173" s="114">
        <v>2</v>
      </c>
      <c r="F173" s="51"/>
      <c r="G173" s="90"/>
      <c r="H173" s="7"/>
    </row>
    <row r="174" spans="1:8">
      <c r="A174" s="85">
        <v>170</v>
      </c>
      <c r="B174" s="77">
        <v>45398</v>
      </c>
      <c r="C174" s="35" t="s">
        <v>23</v>
      </c>
      <c r="D174" s="51" t="str">
        <f t="shared" si="8"/>
        <v>KYOCERA TASKALFA 6053ci and 5052ci - CYAN</v>
      </c>
      <c r="E174" s="114">
        <v>1</v>
      </c>
      <c r="F174" s="51"/>
      <c r="G174" s="90"/>
      <c r="H174" s="7"/>
    </row>
    <row r="175" spans="1:8">
      <c r="A175" s="85">
        <v>171</v>
      </c>
      <c r="B175" s="77">
        <v>45398</v>
      </c>
      <c r="C175" s="35" t="s">
        <v>24</v>
      </c>
      <c r="D175" s="51" t="str">
        <f t="shared" si="8"/>
        <v>KYOCERA TASKALFA 6053ci and 5052ci - MAGENTA</v>
      </c>
      <c r="E175" s="114">
        <v>1</v>
      </c>
      <c r="F175" s="51"/>
      <c r="G175" s="90"/>
      <c r="H175" s="7"/>
    </row>
    <row r="176" spans="1:8">
      <c r="A176" s="85">
        <v>172</v>
      </c>
      <c r="B176" s="77">
        <v>45411</v>
      </c>
      <c r="C176" s="35" t="s">
        <v>34</v>
      </c>
      <c r="D176" s="51" t="str">
        <f t="shared" si="8"/>
        <v>KYOCERA TASKALFA 6054ci - YELLOW</v>
      </c>
      <c r="E176" s="114">
        <v>1</v>
      </c>
      <c r="F176" s="51"/>
      <c r="G176" s="90"/>
      <c r="H176" s="7"/>
    </row>
    <row r="177" spans="1:8">
      <c r="A177" s="85">
        <v>173</v>
      </c>
      <c r="B177" s="77">
        <v>45411</v>
      </c>
      <c r="C177" s="35" t="s">
        <v>32</v>
      </c>
      <c r="D177" s="51" t="str">
        <f t="shared" si="8"/>
        <v>KYOCERA TASKALFA 6054ci - CYAN</v>
      </c>
      <c r="E177" s="114">
        <v>2</v>
      </c>
      <c r="F177" s="51"/>
      <c r="G177" s="90"/>
      <c r="H177" s="7"/>
    </row>
    <row r="178" spans="1:8">
      <c r="A178" s="85">
        <v>174</v>
      </c>
      <c r="B178" s="77">
        <v>45411</v>
      </c>
      <c r="C178" s="35" t="s">
        <v>33</v>
      </c>
      <c r="D178" s="51" t="str">
        <f t="shared" si="8"/>
        <v>KYOCERA TASKALFA 6054ci - MAGENTA</v>
      </c>
      <c r="E178" s="114">
        <v>2</v>
      </c>
      <c r="F178" s="51"/>
      <c r="G178" s="90"/>
      <c r="H178" s="7"/>
    </row>
    <row r="179" spans="1:8">
      <c r="A179" s="85">
        <v>175</v>
      </c>
      <c r="B179" s="77">
        <v>45446</v>
      </c>
      <c r="C179" s="35" t="s">
        <v>34</v>
      </c>
      <c r="D179" s="51" t="str">
        <f t="shared" si="8"/>
        <v>KYOCERA TASKALFA 6054ci - YELLOW</v>
      </c>
      <c r="E179" s="114">
        <v>3</v>
      </c>
      <c r="F179" s="51"/>
      <c r="G179" s="90"/>
      <c r="H179" s="7"/>
    </row>
    <row r="180" spans="1:8">
      <c r="A180" s="85">
        <v>176</v>
      </c>
      <c r="B180" s="77">
        <v>45446</v>
      </c>
      <c r="C180" s="35" t="s">
        <v>32</v>
      </c>
      <c r="D180" s="51" t="str">
        <f t="shared" si="8"/>
        <v>KYOCERA TASKALFA 6054ci - CYAN</v>
      </c>
      <c r="E180" s="114">
        <v>5</v>
      </c>
      <c r="F180" s="51"/>
      <c r="G180" s="90"/>
      <c r="H180" s="7"/>
    </row>
    <row r="181" spans="1:8">
      <c r="A181" s="85">
        <v>177</v>
      </c>
      <c r="B181" s="77">
        <v>45446</v>
      </c>
      <c r="C181" s="35" t="s">
        <v>33</v>
      </c>
      <c r="D181" s="51" t="str">
        <f t="shared" si="8"/>
        <v>KYOCERA TASKALFA 6054ci - MAGENTA</v>
      </c>
      <c r="E181" s="114">
        <v>4</v>
      </c>
      <c r="F181" s="51"/>
      <c r="G181" s="90"/>
      <c r="H181" s="7"/>
    </row>
    <row r="182" spans="1:8">
      <c r="A182" s="85">
        <v>178</v>
      </c>
      <c r="B182" s="77">
        <v>45446</v>
      </c>
      <c r="C182" s="35" t="s">
        <v>31</v>
      </c>
      <c r="D182" s="51" t="str">
        <f t="shared" si="8"/>
        <v>KYOCERA TASKALFA 6054ci - BLACK</v>
      </c>
      <c r="E182" s="114">
        <v>4</v>
      </c>
      <c r="F182" s="51"/>
      <c r="G182" s="90"/>
      <c r="H182" s="7"/>
    </row>
    <row r="183" spans="1:8">
      <c r="A183" s="85">
        <v>179</v>
      </c>
      <c r="B183" s="77">
        <v>45463</v>
      </c>
      <c r="C183" s="35" t="s">
        <v>34</v>
      </c>
      <c r="D183" s="51" t="str">
        <f t="shared" si="8"/>
        <v>KYOCERA TASKALFA 6054ci - YELLOW</v>
      </c>
      <c r="E183" s="114">
        <v>1</v>
      </c>
      <c r="F183" s="51"/>
      <c r="G183" s="90"/>
      <c r="H183" s="7"/>
    </row>
    <row r="184" spans="1:8">
      <c r="A184" s="85">
        <v>180</v>
      </c>
      <c r="B184" s="77">
        <v>45463</v>
      </c>
      <c r="C184" s="35" t="s">
        <v>32</v>
      </c>
      <c r="D184" s="51" t="str">
        <f t="shared" si="8"/>
        <v>KYOCERA TASKALFA 6054ci - CYAN</v>
      </c>
      <c r="E184" s="114">
        <v>3</v>
      </c>
      <c r="F184" s="51"/>
      <c r="G184" s="90"/>
      <c r="H184" s="7"/>
    </row>
    <row r="185" spans="1:8">
      <c r="A185" s="85">
        <v>181</v>
      </c>
      <c r="B185" s="77">
        <v>45463</v>
      </c>
      <c r="C185" s="35" t="s">
        <v>33</v>
      </c>
      <c r="D185" s="51" t="str">
        <f t="shared" si="8"/>
        <v>KYOCERA TASKALFA 6054ci - MAGENTA</v>
      </c>
      <c r="E185" s="114">
        <v>2</v>
      </c>
      <c r="F185" s="51"/>
      <c r="G185" s="90"/>
      <c r="H185" s="7"/>
    </row>
    <row r="186" spans="1:8">
      <c r="A186" s="85">
        <v>182</v>
      </c>
      <c r="B186" s="77">
        <v>45476</v>
      </c>
      <c r="C186" s="35" t="s">
        <v>34</v>
      </c>
      <c r="D186" s="51" t="str">
        <f t="shared" si="8"/>
        <v>KYOCERA TASKALFA 6054ci - YELLOW</v>
      </c>
      <c r="E186" s="114">
        <v>2</v>
      </c>
      <c r="F186" s="51"/>
      <c r="G186" s="90"/>
      <c r="H186" s="7"/>
    </row>
    <row r="187" spans="1:8">
      <c r="A187" s="85">
        <v>183</v>
      </c>
      <c r="B187" s="77">
        <v>45476</v>
      </c>
      <c r="C187" s="35" t="s">
        <v>32</v>
      </c>
      <c r="D187" s="51" t="str">
        <f t="shared" si="8"/>
        <v>KYOCERA TASKALFA 6054ci - CYAN</v>
      </c>
      <c r="E187" s="114">
        <v>3</v>
      </c>
      <c r="F187" s="51"/>
      <c r="G187" s="90"/>
      <c r="H187" s="7"/>
    </row>
    <row r="188" spans="1:8">
      <c r="A188" s="85">
        <v>184</v>
      </c>
      <c r="B188" s="77">
        <v>45476</v>
      </c>
      <c r="C188" s="35" t="s">
        <v>33</v>
      </c>
      <c r="D188" s="51" t="str">
        <f t="shared" si="8"/>
        <v>KYOCERA TASKALFA 6054ci - MAGENTA</v>
      </c>
      <c r="E188" s="114">
        <v>2</v>
      </c>
      <c r="F188" s="51"/>
      <c r="G188" s="90"/>
      <c r="H188" s="7"/>
    </row>
    <row r="189" spans="1:8">
      <c r="A189" s="85">
        <v>185</v>
      </c>
      <c r="B189" s="77">
        <v>45476</v>
      </c>
      <c r="C189" s="35" t="s">
        <v>27</v>
      </c>
      <c r="D189" s="51" t="str">
        <f t="shared" si="8"/>
        <v>WASTE TONER ( 6053ci and 5052ci and 6054ci) WT-8500</v>
      </c>
      <c r="E189" s="114">
        <v>4</v>
      </c>
      <c r="F189" s="51"/>
      <c r="G189" s="90"/>
      <c r="H189" s="7"/>
    </row>
    <row r="190" spans="1:8">
      <c r="A190" s="85">
        <v>186</v>
      </c>
      <c r="B190" s="103"/>
      <c r="C190" s="40"/>
      <c r="D190" s="51" t="e">
        <f t="shared" si="8"/>
        <v>#N/A</v>
      </c>
      <c r="E190" s="114"/>
      <c r="F190" s="51"/>
      <c r="G190" s="90"/>
      <c r="H190" s="7"/>
    </row>
    <row r="191" spans="1:8">
      <c r="A191" s="85">
        <v>187</v>
      </c>
      <c r="B191" s="103"/>
      <c r="C191" s="40"/>
      <c r="D191" s="51" t="e">
        <f t="shared" si="8"/>
        <v>#N/A</v>
      </c>
      <c r="E191" s="114"/>
      <c r="F191" s="51"/>
      <c r="G191" s="90"/>
      <c r="H191" s="7"/>
    </row>
    <row r="192" spans="1:8">
      <c r="A192" s="85">
        <v>188</v>
      </c>
      <c r="B192" s="103"/>
      <c r="C192" s="40"/>
      <c r="D192" s="51" t="e">
        <f t="shared" si="8"/>
        <v>#N/A</v>
      </c>
      <c r="E192" s="114"/>
      <c r="F192" s="51"/>
      <c r="G192" s="90"/>
      <c r="H192" s="7"/>
    </row>
    <row r="193" spans="1:8">
      <c r="A193" s="85">
        <v>189</v>
      </c>
      <c r="B193" s="103"/>
      <c r="C193" s="40"/>
      <c r="D193" s="51" t="e">
        <f t="shared" si="8"/>
        <v>#N/A</v>
      </c>
      <c r="E193" s="114"/>
      <c r="F193" s="51"/>
      <c r="G193" s="90"/>
      <c r="H193" s="7"/>
    </row>
    <row r="194" spans="1:8">
      <c r="A194" s="85">
        <v>190</v>
      </c>
      <c r="B194" s="103"/>
      <c r="C194" s="40"/>
      <c r="D194" s="51" t="e">
        <f t="shared" si="8"/>
        <v>#N/A</v>
      </c>
      <c r="E194" s="114"/>
      <c r="F194" s="51"/>
      <c r="G194" s="90"/>
      <c r="H194" s="7"/>
    </row>
    <row r="195" spans="1:8">
      <c r="A195" s="85">
        <v>191</v>
      </c>
      <c r="B195" s="103"/>
      <c r="C195" s="40"/>
      <c r="D195" s="51" t="e">
        <f t="shared" si="8"/>
        <v>#N/A</v>
      </c>
      <c r="E195" s="114"/>
      <c r="F195" s="51"/>
      <c r="G195" s="90"/>
      <c r="H195" s="7"/>
    </row>
    <row r="196" spans="1:8">
      <c r="A196" s="85">
        <v>192</v>
      </c>
      <c r="B196" s="103"/>
      <c r="C196" s="40"/>
      <c r="D196" s="51" t="e">
        <f t="shared" si="8"/>
        <v>#N/A</v>
      </c>
      <c r="E196" s="114"/>
      <c r="F196" s="51"/>
      <c r="G196" s="90"/>
      <c r="H196" s="7"/>
    </row>
    <row r="197" spans="1:8">
      <c r="A197" s="85">
        <v>193</v>
      </c>
      <c r="B197" s="103"/>
      <c r="C197" s="40"/>
      <c r="D197" s="51" t="e">
        <f t="shared" si="8"/>
        <v>#N/A</v>
      </c>
      <c r="E197" s="114"/>
      <c r="F197" s="51"/>
      <c r="G197" s="90"/>
      <c r="H197" s="7"/>
    </row>
    <row r="198" spans="1:8">
      <c r="A198" s="85">
        <v>194</v>
      </c>
      <c r="B198" s="103"/>
      <c r="C198" s="40"/>
      <c r="D198" s="51" t="e">
        <f t="shared" si="8"/>
        <v>#N/A</v>
      </c>
      <c r="E198" s="114"/>
      <c r="F198" s="51"/>
      <c r="G198" s="90"/>
      <c r="H198" s="7"/>
    </row>
    <row r="199" spans="1:8">
      <c r="A199" s="85">
        <v>195</v>
      </c>
      <c r="B199" s="103"/>
      <c r="C199" s="40"/>
      <c r="D199" s="51" t="e">
        <f t="shared" si="8"/>
        <v>#N/A</v>
      </c>
      <c r="E199" s="114"/>
      <c r="F199" s="51"/>
      <c r="G199" s="90"/>
      <c r="H199" s="7"/>
    </row>
    <row r="200" spans="1:8">
      <c r="A200" s="85">
        <v>196</v>
      </c>
      <c r="B200" s="103"/>
      <c r="C200" s="40"/>
      <c r="D200" s="51" t="e">
        <f t="shared" si="8"/>
        <v>#N/A</v>
      </c>
      <c r="E200" s="114"/>
      <c r="F200" s="51"/>
      <c r="G200" s="90"/>
      <c r="H200" s="7"/>
    </row>
    <row r="201" spans="1:8">
      <c r="A201" s="85">
        <v>197</v>
      </c>
      <c r="B201" s="103"/>
      <c r="C201" s="40"/>
      <c r="D201" s="51" t="e">
        <f t="shared" si="8"/>
        <v>#N/A</v>
      </c>
      <c r="E201" s="114"/>
      <c r="F201" s="51"/>
      <c r="G201" s="90"/>
      <c r="H201" s="7"/>
    </row>
    <row r="202" spans="1:8">
      <c r="A202" s="85">
        <v>198</v>
      </c>
      <c r="B202" s="103"/>
      <c r="C202" s="40"/>
      <c r="D202" s="51" t="e">
        <f t="shared" si="8"/>
        <v>#N/A</v>
      </c>
      <c r="E202" s="114"/>
      <c r="F202" s="51"/>
      <c r="G202" s="90"/>
      <c r="H202" s="7"/>
    </row>
    <row r="203" spans="1:8">
      <c r="A203" s="85">
        <v>199</v>
      </c>
      <c r="B203" s="103"/>
      <c r="C203" s="40"/>
      <c r="D203" s="51" t="e">
        <f t="shared" si="8"/>
        <v>#N/A</v>
      </c>
      <c r="E203" s="114"/>
      <c r="F203" s="51"/>
      <c r="G203" s="90"/>
      <c r="H203" s="7"/>
    </row>
    <row r="204" spans="1:8">
      <c r="A204" s="85">
        <v>200</v>
      </c>
      <c r="B204" s="103"/>
      <c r="C204" s="40"/>
      <c r="D204" s="51" t="e">
        <f t="shared" si="8"/>
        <v>#N/A</v>
      </c>
      <c r="E204" s="114"/>
      <c r="F204" s="51"/>
      <c r="G204" s="90"/>
      <c r="H204" s="7"/>
    </row>
    <row r="205" spans="1:8">
      <c r="A205" s="85">
        <v>201</v>
      </c>
      <c r="B205" s="103"/>
      <c r="C205" s="40"/>
      <c r="D205" s="51" t="e">
        <f t="shared" si="8"/>
        <v>#N/A</v>
      </c>
      <c r="E205" s="114"/>
      <c r="F205" s="51"/>
      <c r="G205" s="90"/>
      <c r="H205" s="7"/>
    </row>
    <row r="206" spans="1:8">
      <c r="A206" s="85">
        <v>202</v>
      </c>
      <c r="B206" s="103"/>
      <c r="C206" s="40"/>
      <c r="D206" s="51" t="e">
        <f t="shared" si="8"/>
        <v>#N/A</v>
      </c>
      <c r="E206" s="114"/>
      <c r="F206" s="51"/>
      <c r="G206" s="90"/>
      <c r="H206" s="7"/>
    </row>
    <row r="207" spans="1:8">
      <c r="A207" s="85">
        <v>203</v>
      </c>
      <c r="B207" s="103"/>
      <c r="C207" s="40"/>
      <c r="D207" s="51" t="e">
        <f t="shared" si="8"/>
        <v>#N/A</v>
      </c>
      <c r="E207" s="114"/>
      <c r="F207" s="51"/>
      <c r="G207" s="90"/>
      <c r="H207" s="7"/>
    </row>
    <row r="208" spans="1:8">
      <c r="A208" s="85">
        <v>204</v>
      </c>
      <c r="B208" s="103"/>
      <c r="C208" s="40"/>
      <c r="D208" s="51" t="e">
        <f t="shared" si="8"/>
        <v>#N/A</v>
      </c>
      <c r="E208" s="114"/>
      <c r="F208" s="51"/>
      <c r="G208" s="90"/>
      <c r="H208" s="7"/>
    </row>
    <row r="209" spans="1:8">
      <c r="A209" s="85">
        <v>205</v>
      </c>
      <c r="B209" s="103"/>
      <c r="C209" s="40"/>
      <c r="D209" s="51" t="e">
        <f t="shared" si="8"/>
        <v>#N/A</v>
      </c>
      <c r="E209" s="114"/>
      <c r="F209" s="51"/>
      <c r="G209" s="90"/>
      <c r="H209" s="7"/>
    </row>
    <row r="210" spans="1:8">
      <c r="A210" s="85">
        <v>206</v>
      </c>
      <c r="B210" s="103"/>
      <c r="C210" s="40"/>
      <c r="D210" s="51" t="e">
        <f t="shared" si="8"/>
        <v>#N/A</v>
      </c>
      <c r="E210" s="114"/>
      <c r="F210" s="51"/>
      <c r="G210" s="90"/>
      <c r="H210" s="7"/>
    </row>
    <row r="211" spans="1:8">
      <c r="A211" s="85">
        <v>207</v>
      </c>
      <c r="B211" s="103"/>
      <c r="C211" s="40"/>
      <c r="D211" s="51" t="e">
        <f t="shared" si="8"/>
        <v>#N/A</v>
      </c>
      <c r="E211" s="114"/>
      <c r="F211" s="51"/>
      <c r="G211" s="90"/>
      <c r="H211" s="7"/>
    </row>
    <row r="212" spans="1:8">
      <c r="A212" s="85">
        <v>208</v>
      </c>
      <c r="B212" s="103"/>
      <c r="C212" s="40"/>
      <c r="D212" s="51" t="e">
        <f t="shared" si="8"/>
        <v>#N/A</v>
      </c>
      <c r="E212" s="114"/>
      <c r="F212" s="51"/>
      <c r="G212" s="90"/>
      <c r="H212" s="7"/>
    </row>
    <row r="213" spans="1:8">
      <c r="A213" s="85">
        <v>209</v>
      </c>
      <c r="B213" s="103"/>
      <c r="C213" s="40"/>
      <c r="D213" s="51" t="e">
        <f t="shared" si="8"/>
        <v>#N/A</v>
      </c>
      <c r="E213" s="114"/>
      <c r="F213" s="51"/>
      <c r="G213" s="90"/>
      <c r="H213" s="7"/>
    </row>
    <row r="214" spans="1:8">
      <c r="A214" s="85">
        <v>210</v>
      </c>
      <c r="B214" s="103"/>
      <c r="C214" s="40"/>
      <c r="D214" s="51" t="e">
        <f t="shared" si="8"/>
        <v>#N/A</v>
      </c>
      <c r="E214" s="114"/>
      <c r="F214" s="51"/>
      <c r="G214" s="90"/>
      <c r="H214" s="7"/>
    </row>
    <row r="215" spans="1:8">
      <c r="A215" s="85">
        <v>211</v>
      </c>
      <c r="B215" s="103"/>
      <c r="C215" s="40"/>
      <c r="D215" s="51" t="e">
        <f t="shared" si="8"/>
        <v>#N/A</v>
      </c>
      <c r="E215" s="114"/>
      <c r="F215" s="51"/>
      <c r="G215" s="90"/>
      <c r="H215" s="7"/>
    </row>
    <row r="216" spans="1:8">
      <c r="A216" s="85">
        <v>212</v>
      </c>
      <c r="B216" s="103"/>
      <c r="C216" s="40"/>
      <c r="D216" s="51" t="e">
        <f t="shared" si="8"/>
        <v>#N/A</v>
      </c>
      <c r="E216" s="114"/>
      <c r="F216" s="51"/>
      <c r="G216" s="90"/>
      <c r="H216" s="7"/>
    </row>
    <row r="217" spans="1:8">
      <c r="A217" s="85">
        <v>213</v>
      </c>
      <c r="B217" s="103"/>
      <c r="C217" s="40"/>
      <c r="D217" s="51" t="e">
        <f t="shared" si="8"/>
        <v>#N/A</v>
      </c>
      <c r="E217" s="114"/>
      <c r="F217" s="51"/>
      <c r="G217" s="90"/>
      <c r="H217" s="7"/>
    </row>
    <row r="218" spans="1:8">
      <c r="A218" s="85">
        <v>214</v>
      </c>
      <c r="B218" s="103"/>
      <c r="C218" s="40"/>
      <c r="D218" s="51" t="e">
        <f t="shared" si="8"/>
        <v>#N/A</v>
      </c>
      <c r="E218" s="114"/>
      <c r="F218" s="51"/>
      <c r="G218" s="90"/>
      <c r="H218" s="7"/>
    </row>
    <row r="219" spans="1:8">
      <c r="A219" s="85">
        <v>215</v>
      </c>
      <c r="B219" s="103"/>
      <c r="C219" s="40"/>
      <c r="D219" s="51" t="e">
        <f t="shared" si="8"/>
        <v>#N/A</v>
      </c>
      <c r="E219" s="114"/>
      <c r="F219" s="51"/>
      <c r="G219" s="90"/>
      <c r="H219" s="7"/>
    </row>
    <row r="220" spans="1:8">
      <c r="A220" s="85">
        <v>216</v>
      </c>
      <c r="B220" s="103"/>
      <c r="C220" s="40"/>
      <c r="D220" s="51" t="e">
        <f t="shared" si="8"/>
        <v>#N/A</v>
      </c>
      <c r="E220" s="114"/>
      <c r="F220" s="51"/>
      <c r="G220" s="90"/>
      <c r="H220" s="7"/>
    </row>
    <row r="221" spans="1:8">
      <c r="A221" s="85">
        <v>217</v>
      </c>
      <c r="B221" s="103"/>
      <c r="C221" s="40"/>
      <c r="D221" s="51" t="e">
        <f t="shared" si="8"/>
        <v>#N/A</v>
      </c>
      <c r="E221" s="114"/>
      <c r="F221" s="51"/>
      <c r="G221" s="90"/>
      <c r="H221" s="7"/>
    </row>
    <row r="222" spans="1:8">
      <c r="A222" s="85">
        <v>218</v>
      </c>
      <c r="B222" s="103"/>
      <c r="C222" s="40"/>
      <c r="D222" s="51" t="e">
        <f t="shared" si="8"/>
        <v>#N/A</v>
      </c>
      <c r="E222" s="114"/>
      <c r="F222" s="51"/>
      <c r="G222" s="90"/>
      <c r="H222" s="7"/>
    </row>
    <row r="223" spans="1:8">
      <c r="A223" s="85">
        <v>219</v>
      </c>
      <c r="B223" s="103"/>
      <c r="C223" s="40"/>
      <c r="D223" s="51" t="e">
        <f t="shared" si="8"/>
        <v>#N/A</v>
      </c>
      <c r="E223" s="114"/>
      <c r="F223" s="51"/>
      <c r="G223" s="90"/>
      <c r="H223" s="7"/>
    </row>
    <row r="224" spans="1:8">
      <c r="A224" s="85">
        <v>220</v>
      </c>
      <c r="B224" s="103"/>
      <c r="C224" s="40"/>
      <c r="D224" s="51" t="e">
        <f t="shared" si="8"/>
        <v>#N/A</v>
      </c>
      <c r="E224" s="114"/>
      <c r="F224" s="51"/>
      <c r="G224" s="90"/>
      <c r="H224" s="7"/>
    </row>
    <row r="225" spans="1:8">
      <c r="A225" s="85">
        <v>221</v>
      </c>
      <c r="B225" s="103"/>
      <c r="C225" s="40"/>
      <c r="D225" s="51" t="e">
        <f t="shared" si="8"/>
        <v>#N/A</v>
      </c>
      <c r="E225" s="114"/>
      <c r="F225" s="51"/>
      <c r="G225" s="90"/>
      <c r="H225" s="7"/>
    </row>
    <row r="226" spans="1:8">
      <c r="A226" s="85">
        <v>222</v>
      </c>
      <c r="B226" s="103"/>
      <c r="C226" s="40"/>
      <c r="D226" s="51" t="e">
        <f t="shared" ref="D226:D289" si="9">VLOOKUP(C226,ITEMS,2,FALSE)</f>
        <v>#N/A</v>
      </c>
      <c r="E226" s="114"/>
      <c r="F226" s="51"/>
      <c r="G226" s="90"/>
      <c r="H226" s="7"/>
    </row>
    <row r="227" spans="1:8">
      <c r="A227" s="85">
        <v>223</v>
      </c>
      <c r="B227" s="103"/>
      <c r="C227" s="40"/>
      <c r="D227" s="51" t="e">
        <f t="shared" si="9"/>
        <v>#N/A</v>
      </c>
      <c r="E227" s="114"/>
      <c r="F227" s="51"/>
      <c r="G227" s="90"/>
      <c r="H227" s="7"/>
    </row>
    <row r="228" spans="1:8">
      <c r="A228" s="85">
        <v>224</v>
      </c>
      <c r="B228" s="103"/>
      <c r="C228" s="40"/>
      <c r="D228" s="51" t="e">
        <f t="shared" si="9"/>
        <v>#N/A</v>
      </c>
      <c r="E228" s="114"/>
      <c r="F228" s="51"/>
      <c r="G228" s="90"/>
      <c r="H228" s="7"/>
    </row>
    <row r="229" spans="1:8">
      <c r="A229" s="85">
        <v>225</v>
      </c>
      <c r="B229" s="103"/>
      <c r="C229" s="40"/>
      <c r="D229" s="51" t="e">
        <f t="shared" si="9"/>
        <v>#N/A</v>
      </c>
      <c r="E229" s="114"/>
      <c r="F229" s="51"/>
      <c r="G229" s="90"/>
      <c r="H229" s="7"/>
    </row>
    <row r="230" spans="1:8">
      <c r="A230" s="85">
        <v>226</v>
      </c>
      <c r="B230" s="103"/>
      <c r="C230" s="40"/>
      <c r="D230" s="51" t="e">
        <f t="shared" si="9"/>
        <v>#N/A</v>
      </c>
      <c r="E230" s="114"/>
      <c r="F230" s="51"/>
      <c r="G230" s="90"/>
      <c r="H230" s="7"/>
    </row>
    <row r="231" spans="1:8">
      <c r="A231" s="85">
        <v>227</v>
      </c>
      <c r="B231" s="103"/>
      <c r="C231" s="40"/>
      <c r="D231" s="51" t="e">
        <f t="shared" si="9"/>
        <v>#N/A</v>
      </c>
      <c r="E231" s="114"/>
      <c r="F231" s="51"/>
      <c r="G231" s="90"/>
      <c r="H231" s="7"/>
    </row>
    <row r="232" spans="1:8">
      <c r="A232" s="85">
        <v>228</v>
      </c>
      <c r="B232" s="103"/>
      <c r="C232" s="40"/>
      <c r="D232" s="51" t="e">
        <f t="shared" si="9"/>
        <v>#N/A</v>
      </c>
      <c r="E232" s="114"/>
      <c r="F232" s="51"/>
      <c r="G232" s="90"/>
      <c r="H232" s="7"/>
    </row>
    <row r="233" spans="1:8">
      <c r="A233" s="85">
        <v>229</v>
      </c>
      <c r="B233" s="103"/>
      <c r="C233" s="40"/>
      <c r="D233" s="51" t="e">
        <f t="shared" si="9"/>
        <v>#N/A</v>
      </c>
      <c r="E233" s="114"/>
      <c r="F233" s="51"/>
      <c r="G233" s="90"/>
      <c r="H233" s="7"/>
    </row>
    <row r="234" spans="1:8">
      <c r="A234" s="85">
        <v>230</v>
      </c>
      <c r="B234" s="103"/>
      <c r="C234" s="40"/>
      <c r="D234" s="51" t="e">
        <f t="shared" si="9"/>
        <v>#N/A</v>
      </c>
      <c r="E234" s="114"/>
      <c r="F234" s="51"/>
      <c r="G234" s="90"/>
      <c r="H234" s="7"/>
    </row>
    <row r="235" spans="1:8">
      <c r="A235" s="85">
        <v>231</v>
      </c>
      <c r="B235" s="103"/>
      <c r="C235" s="40"/>
      <c r="D235" s="51" t="e">
        <f t="shared" si="9"/>
        <v>#N/A</v>
      </c>
      <c r="E235" s="114"/>
      <c r="F235" s="51"/>
      <c r="G235" s="90"/>
      <c r="H235" s="7"/>
    </row>
    <row r="236" spans="1:8">
      <c r="A236" s="85">
        <v>232</v>
      </c>
      <c r="B236" s="103"/>
      <c r="C236" s="40"/>
      <c r="D236" s="51" t="e">
        <f t="shared" si="9"/>
        <v>#N/A</v>
      </c>
      <c r="E236" s="114"/>
      <c r="F236" s="51"/>
      <c r="G236" s="90"/>
      <c r="H236" s="7"/>
    </row>
    <row r="237" spans="1:8">
      <c r="A237" s="85">
        <v>233</v>
      </c>
      <c r="B237" s="103"/>
      <c r="C237" s="40"/>
      <c r="D237" s="51" t="e">
        <f t="shared" si="9"/>
        <v>#N/A</v>
      </c>
      <c r="E237" s="114"/>
      <c r="F237" s="51"/>
      <c r="G237" s="90"/>
      <c r="H237" s="7"/>
    </row>
    <row r="238" spans="1:8">
      <c r="A238" s="85">
        <v>234</v>
      </c>
      <c r="B238" s="103"/>
      <c r="C238" s="40"/>
      <c r="D238" s="51" t="e">
        <f t="shared" si="9"/>
        <v>#N/A</v>
      </c>
      <c r="E238" s="114"/>
      <c r="F238" s="51"/>
      <c r="G238" s="90"/>
      <c r="H238" s="7"/>
    </row>
    <row r="239" spans="1:8">
      <c r="A239" s="85">
        <v>235</v>
      </c>
      <c r="B239" s="101"/>
      <c r="C239" s="40"/>
      <c r="D239" s="51" t="e">
        <f t="shared" si="9"/>
        <v>#N/A</v>
      </c>
      <c r="E239" s="114"/>
      <c r="F239" s="51"/>
      <c r="G239" s="90"/>
      <c r="H239" s="7"/>
    </row>
    <row r="240" spans="1:8">
      <c r="A240" s="85">
        <v>236</v>
      </c>
      <c r="B240" s="101"/>
      <c r="C240" s="40"/>
      <c r="D240" s="51" t="e">
        <f t="shared" si="9"/>
        <v>#N/A</v>
      </c>
      <c r="E240" s="114"/>
      <c r="F240" s="51"/>
      <c r="G240" s="90"/>
      <c r="H240" s="7"/>
    </row>
    <row r="241" spans="1:8">
      <c r="A241" s="85">
        <v>237</v>
      </c>
      <c r="B241" s="101"/>
      <c r="C241" s="40"/>
      <c r="D241" s="51" t="e">
        <f t="shared" si="9"/>
        <v>#N/A</v>
      </c>
      <c r="E241" s="114"/>
      <c r="F241" s="51"/>
      <c r="G241" s="90"/>
      <c r="H241" s="7"/>
    </row>
    <row r="242" spans="1:8">
      <c r="A242" s="85">
        <v>238</v>
      </c>
      <c r="B242" s="101"/>
      <c r="C242" s="40"/>
      <c r="D242" s="51" t="e">
        <f t="shared" si="9"/>
        <v>#N/A</v>
      </c>
      <c r="E242" s="114"/>
      <c r="F242" s="51"/>
      <c r="G242" s="90"/>
      <c r="H242" s="7"/>
    </row>
    <row r="243" spans="1:8">
      <c r="A243" s="85">
        <v>239</v>
      </c>
      <c r="B243" s="101"/>
      <c r="C243" s="40"/>
      <c r="D243" s="51" t="e">
        <f t="shared" si="9"/>
        <v>#N/A</v>
      </c>
      <c r="E243" s="114"/>
      <c r="F243" s="51"/>
      <c r="G243" s="90"/>
      <c r="H243" s="7"/>
    </row>
    <row r="244" spans="1:8">
      <c r="A244" s="85">
        <v>240</v>
      </c>
      <c r="B244" s="101"/>
      <c r="C244" s="40"/>
      <c r="D244" s="51" t="e">
        <f t="shared" si="9"/>
        <v>#N/A</v>
      </c>
      <c r="E244" s="114"/>
      <c r="F244" s="51"/>
      <c r="G244" s="90"/>
      <c r="H244" s="7"/>
    </row>
    <row r="245" spans="1:8">
      <c r="A245" s="85">
        <v>241</v>
      </c>
      <c r="B245" s="101"/>
      <c r="C245" s="40"/>
      <c r="D245" s="51" t="e">
        <f t="shared" si="9"/>
        <v>#N/A</v>
      </c>
      <c r="E245" s="114"/>
      <c r="F245" s="51"/>
      <c r="G245" s="90"/>
      <c r="H245" s="7"/>
    </row>
    <row r="246" spans="1:8">
      <c r="A246" s="85">
        <v>242</v>
      </c>
      <c r="B246" s="101"/>
      <c r="C246" s="40"/>
      <c r="D246" s="51" t="e">
        <f t="shared" si="9"/>
        <v>#N/A</v>
      </c>
      <c r="E246" s="114"/>
      <c r="F246" s="51"/>
      <c r="G246" s="90"/>
      <c r="H246" s="7"/>
    </row>
    <row r="247" spans="1:8">
      <c r="A247" s="85">
        <v>243</v>
      </c>
      <c r="B247" s="101"/>
      <c r="C247" s="40"/>
      <c r="D247" s="51" t="e">
        <f t="shared" si="9"/>
        <v>#N/A</v>
      </c>
      <c r="E247" s="114"/>
      <c r="F247" s="51"/>
      <c r="G247" s="90"/>
      <c r="H247" s="7"/>
    </row>
    <row r="248" spans="1:8">
      <c r="A248" s="85">
        <v>244</v>
      </c>
      <c r="B248" s="101"/>
      <c r="C248" s="40"/>
      <c r="D248" s="51" t="e">
        <f t="shared" si="9"/>
        <v>#N/A</v>
      </c>
      <c r="E248" s="114"/>
      <c r="F248" s="51"/>
      <c r="G248" s="90"/>
      <c r="H248" s="7"/>
    </row>
    <row r="249" spans="1:8">
      <c r="A249" s="85">
        <v>245</v>
      </c>
      <c r="B249" s="101"/>
      <c r="C249" s="40"/>
      <c r="D249" s="51" t="e">
        <f t="shared" si="9"/>
        <v>#N/A</v>
      </c>
      <c r="E249" s="114"/>
      <c r="F249" s="51"/>
      <c r="G249" s="90"/>
      <c r="H249" s="7"/>
    </row>
    <row r="250" spans="1:8">
      <c r="A250" s="85">
        <v>246</v>
      </c>
      <c r="B250" s="101"/>
      <c r="C250" s="40"/>
      <c r="D250" s="51" t="e">
        <f t="shared" si="9"/>
        <v>#N/A</v>
      </c>
      <c r="E250" s="114"/>
      <c r="F250" s="51"/>
      <c r="G250" s="90"/>
      <c r="H250" s="7"/>
    </row>
    <row r="251" spans="1:8">
      <c r="A251" s="85">
        <v>247</v>
      </c>
      <c r="B251" s="101"/>
      <c r="C251" s="40"/>
      <c r="D251" s="51" t="e">
        <f t="shared" si="9"/>
        <v>#N/A</v>
      </c>
      <c r="E251" s="114"/>
      <c r="F251" s="51"/>
      <c r="G251" s="90"/>
      <c r="H251" s="7"/>
    </row>
    <row r="252" spans="1:8">
      <c r="A252" s="85">
        <v>248</v>
      </c>
      <c r="B252" s="101"/>
      <c r="C252" s="40"/>
      <c r="D252" s="51" t="e">
        <f t="shared" si="9"/>
        <v>#N/A</v>
      </c>
      <c r="E252" s="114"/>
      <c r="F252" s="51"/>
      <c r="G252" s="90"/>
      <c r="H252" s="7"/>
    </row>
    <row r="253" spans="1:8">
      <c r="A253" s="85">
        <v>249</v>
      </c>
      <c r="B253" s="101"/>
      <c r="C253" s="40"/>
      <c r="D253" s="51" t="e">
        <f t="shared" si="9"/>
        <v>#N/A</v>
      </c>
      <c r="E253" s="114"/>
      <c r="F253" s="51"/>
      <c r="G253" s="90"/>
      <c r="H253" s="7"/>
    </row>
    <row r="254" spans="1:8">
      <c r="A254" s="85">
        <v>250</v>
      </c>
      <c r="B254" s="101"/>
      <c r="C254" s="40"/>
      <c r="D254" s="51" t="e">
        <f t="shared" si="9"/>
        <v>#N/A</v>
      </c>
      <c r="E254" s="114"/>
      <c r="F254" s="51"/>
      <c r="G254" s="90"/>
      <c r="H254" s="7"/>
    </row>
    <row r="255" spans="1:8">
      <c r="A255" s="85">
        <v>251</v>
      </c>
      <c r="B255" s="101"/>
      <c r="C255" s="40"/>
      <c r="D255" s="51" t="e">
        <f t="shared" si="9"/>
        <v>#N/A</v>
      </c>
      <c r="E255" s="114"/>
      <c r="F255" s="51"/>
      <c r="G255" s="90"/>
      <c r="H255" s="7"/>
    </row>
    <row r="256" spans="1:8">
      <c r="A256" s="85">
        <v>252</v>
      </c>
      <c r="B256" s="101"/>
      <c r="C256" s="40"/>
      <c r="D256" s="51" t="e">
        <f t="shared" si="9"/>
        <v>#N/A</v>
      </c>
      <c r="E256" s="114"/>
      <c r="F256" s="51"/>
      <c r="G256" s="90"/>
      <c r="H256" s="7"/>
    </row>
    <row r="257" spans="1:8">
      <c r="A257" s="85">
        <v>253</v>
      </c>
      <c r="B257" s="101"/>
      <c r="C257" s="40"/>
      <c r="D257" s="51" t="e">
        <f t="shared" si="9"/>
        <v>#N/A</v>
      </c>
      <c r="E257" s="114"/>
      <c r="F257" s="51"/>
      <c r="G257" s="90"/>
      <c r="H257" s="7"/>
    </row>
    <row r="258" spans="1:8">
      <c r="A258" s="85">
        <v>254</v>
      </c>
      <c r="B258" s="101"/>
      <c r="C258" s="40"/>
      <c r="D258" s="51" t="e">
        <f t="shared" si="9"/>
        <v>#N/A</v>
      </c>
      <c r="E258" s="114"/>
      <c r="F258" s="51"/>
      <c r="G258" s="90"/>
      <c r="H258" s="7"/>
    </row>
    <row r="259" spans="1:8">
      <c r="A259" s="85">
        <v>255</v>
      </c>
      <c r="B259" s="101"/>
      <c r="C259" s="40"/>
      <c r="D259" s="51" t="e">
        <f t="shared" si="9"/>
        <v>#N/A</v>
      </c>
      <c r="E259" s="114"/>
      <c r="F259" s="51"/>
      <c r="G259" s="90"/>
      <c r="H259" s="7"/>
    </row>
    <row r="260" spans="1:8">
      <c r="A260" s="85">
        <v>256</v>
      </c>
      <c r="B260" s="101"/>
      <c r="C260" s="40"/>
      <c r="D260" s="51" t="e">
        <f t="shared" si="9"/>
        <v>#N/A</v>
      </c>
      <c r="E260" s="114"/>
      <c r="F260" s="51"/>
      <c r="G260" s="90"/>
      <c r="H260" s="7"/>
    </row>
    <row r="261" spans="1:8">
      <c r="A261" s="85">
        <v>257</v>
      </c>
      <c r="B261" s="101"/>
      <c r="C261" s="40"/>
      <c r="D261" s="51" t="e">
        <f t="shared" si="9"/>
        <v>#N/A</v>
      </c>
      <c r="E261" s="114"/>
      <c r="F261" s="51"/>
      <c r="G261" s="90"/>
      <c r="H261" s="7"/>
    </row>
    <row r="262" spans="1:8">
      <c r="A262" s="85">
        <v>258</v>
      </c>
      <c r="B262" s="101"/>
      <c r="C262" s="40"/>
      <c r="D262" s="51" t="e">
        <f t="shared" si="9"/>
        <v>#N/A</v>
      </c>
      <c r="E262" s="114"/>
      <c r="F262" s="51"/>
      <c r="G262" s="90"/>
      <c r="H262" s="7"/>
    </row>
    <row r="263" spans="1:8">
      <c r="A263" s="85">
        <v>259</v>
      </c>
      <c r="B263" s="101"/>
      <c r="C263" s="40"/>
      <c r="D263" s="51" t="e">
        <f t="shared" si="9"/>
        <v>#N/A</v>
      </c>
      <c r="E263" s="114"/>
      <c r="F263" s="51"/>
      <c r="G263" s="90"/>
      <c r="H263" s="7"/>
    </row>
    <row r="264" spans="1:8">
      <c r="A264" s="85">
        <v>260</v>
      </c>
      <c r="B264" s="101"/>
      <c r="C264" s="40"/>
      <c r="D264" s="51" t="e">
        <f t="shared" si="9"/>
        <v>#N/A</v>
      </c>
      <c r="E264" s="114"/>
      <c r="F264" s="51"/>
      <c r="G264" s="90"/>
      <c r="H264" s="7"/>
    </row>
    <row r="265" spans="1:8">
      <c r="A265" s="85">
        <v>261</v>
      </c>
      <c r="B265" s="101"/>
      <c r="C265" s="40"/>
      <c r="D265" s="51" t="e">
        <f t="shared" si="9"/>
        <v>#N/A</v>
      </c>
      <c r="E265" s="114"/>
      <c r="F265" s="51"/>
      <c r="G265" s="90"/>
      <c r="H265" s="7"/>
    </row>
    <row r="266" spans="1:8">
      <c r="A266" s="85">
        <v>262</v>
      </c>
      <c r="B266" s="101"/>
      <c r="C266" s="40"/>
      <c r="D266" s="51" t="e">
        <f t="shared" si="9"/>
        <v>#N/A</v>
      </c>
      <c r="E266" s="114"/>
      <c r="F266" s="51"/>
      <c r="G266" s="90"/>
      <c r="H266" s="7"/>
    </row>
    <row r="267" spans="1:8">
      <c r="A267" s="85">
        <v>263</v>
      </c>
      <c r="B267" s="101"/>
      <c r="C267" s="40"/>
      <c r="D267" s="51" t="e">
        <f t="shared" si="9"/>
        <v>#N/A</v>
      </c>
      <c r="E267" s="114"/>
      <c r="F267" s="51"/>
      <c r="G267" s="90"/>
      <c r="H267" s="7"/>
    </row>
    <row r="268" spans="1:8">
      <c r="A268" s="85">
        <v>264</v>
      </c>
      <c r="B268" s="101"/>
      <c r="C268" s="40"/>
      <c r="D268" s="51" t="e">
        <f t="shared" si="9"/>
        <v>#N/A</v>
      </c>
      <c r="E268" s="114"/>
      <c r="F268" s="51"/>
      <c r="G268" s="90"/>
      <c r="H268" s="7"/>
    </row>
    <row r="269" spans="1:8">
      <c r="A269" s="85">
        <v>265</v>
      </c>
      <c r="B269" s="101"/>
      <c r="C269" s="40"/>
      <c r="D269" s="51" t="e">
        <f t="shared" si="9"/>
        <v>#N/A</v>
      </c>
      <c r="E269" s="114"/>
      <c r="F269" s="51"/>
      <c r="G269" s="90"/>
      <c r="H269" s="7"/>
    </row>
    <row r="270" spans="1:8">
      <c r="A270" s="85">
        <v>266</v>
      </c>
      <c r="B270" s="101"/>
      <c r="C270" s="40"/>
      <c r="D270" s="51" t="e">
        <f t="shared" si="9"/>
        <v>#N/A</v>
      </c>
      <c r="E270" s="114"/>
      <c r="F270" s="51"/>
      <c r="G270" s="90"/>
      <c r="H270" s="7"/>
    </row>
    <row r="271" spans="1:8">
      <c r="A271" s="85">
        <v>267</v>
      </c>
      <c r="B271" s="101"/>
      <c r="C271" s="40"/>
      <c r="D271" s="51" t="e">
        <f t="shared" si="9"/>
        <v>#N/A</v>
      </c>
      <c r="E271" s="114"/>
      <c r="F271" s="51"/>
      <c r="G271" s="90"/>
      <c r="H271" s="7"/>
    </row>
    <row r="272" spans="1:8">
      <c r="A272" s="85">
        <v>268</v>
      </c>
      <c r="B272" s="101"/>
      <c r="C272" s="40"/>
      <c r="D272" s="51" t="e">
        <f t="shared" si="9"/>
        <v>#N/A</v>
      </c>
      <c r="E272" s="114"/>
      <c r="F272" s="51"/>
      <c r="G272" s="90"/>
      <c r="H272" s="7"/>
    </row>
    <row r="273" spans="1:8">
      <c r="A273" s="85">
        <v>269</v>
      </c>
      <c r="B273" s="101"/>
      <c r="C273" s="40"/>
      <c r="D273" s="51" t="e">
        <f t="shared" si="9"/>
        <v>#N/A</v>
      </c>
      <c r="E273" s="114"/>
      <c r="F273" s="51"/>
      <c r="G273" s="90"/>
      <c r="H273" s="7"/>
    </row>
    <row r="274" spans="1:8">
      <c r="A274" s="85">
        <v>270</v>
      </c>
      <c r="B274" s="101"/>
      <c r="C274" s="40"/>
      <c r="D274" s="51" t="e">
        <f t="shared" si="9"/>
        <v>#N/A</v>
      </c>
      <c r="E274" s="114"/>
      <c r="F274" s="51"/>
      <c r="G274" s="90"/>
      <c r="H274" s="7"/>
    </row>
    <row r="275" spans="1:8">
      <c r="A275" s="85">
        <v>271</v>
      </c>
      <c r="B275" s="101"/>
      <c r="C275" s="40"/>
      <c r="D275" s="51" t="e">
        <f t="shared" si="9"/>
        <v>#N/A</v>
      </c>
      <c r="E275" s="114"/>
      <c r="F275" s="51"/>
      <c r="G275" s="90"/>
      <c r="H275" s="7"/>
    </row>
    <row r="276" spans="1:8">
      <c r="A276" s="85">
        <v>272</v>
      </c>
      <c r="B276" s="101"/>
      <c r="C276" s="40"/>
      <c r="D276" s="51" t="e">
        <f t="shared" si="9"/>
        <v>#N/A</v>
      </c>
      <c r="E276" s="114"/>
      <c r="F276" s="51"/>
      <c r="G276" s="90"/>
      <c r="H276" s="7"/>
    </row>
    <row r="277" spans="1:8">
      <c r="A277" s="85">
        <v>273</v>
      </c>
      <c r="B277" s="101"/>
      <c r="C277" s="40"/>
      <c r="D277" s="51" t="e">
        <f t="shared" si="9"/>
        <v>#N/A</v>
      </c>
      <c r="E277" s="114"/>
      <c r="F277" s="51"/>
      <c r="G277" s="90"/>
      <c r="H277" s="7"/>
    </row>
    <row r="278" spans="1:8">
      <c r="A278" s="85">
        <v>274</v>
      </c>
      <c r="B278" s="101"/>
      <c r="C278" s="40"/>
      <c r="D278" s="51" t="e">
        <f t="shared" si="9"/>
        <v>#N/A</v>
      </c>
      <c r="E278" s="114"/>
      <c r="F278" s="51"/>
      <c r="G278" s="90"/>
      <c r="H278" s="7"/>
    </row>
    <row r="279" spans="1:8">
      <c r="A279" s="85">
        <v>275</v>
      </c>
      <c r="B279" s="101"/>
      <c r="C279" s="40"/>
      <c r="D279" s="51" t="e">
        <f t="shared" si="9"/>
        <v>#N/A</v>
      </c>
      <c r="E279" s="114"/>
      <c r="F279" s="51"/>
      <c r="G279" s="90"/>
      <c r="H279" s="7"/>
    </row>
    <row r="280" spans="1:8">
      <c r="A280" s="85">
        <v>276</v>
      </c>
      <c r="B280" s="101"/>
      <c r="C280" s="40"/>
      <c r="D280" s="51" t="e">
        <f t="shared" si="9"/>
        <v>#N/A</v>
      </c>
      <c r="E280" s="114"/>
      <c r="F280" s="51"/>
      <c r="G280" s="90"/>
      <c r="H280" s="7"/>
    </row>
    <row r="281" spans="1:8">
      <c r="A281" s="85">
        <v>277</v>
      </c>
      <c r="B281" s="101"/>
      <c r="C281" s="40"/>
      <c r="D281" s="51" t="e">
        <f t="shared" si="9"/>
        <v>#N/A</v>
      </c>
      <c r="E281" s="114"/>
      <c r="F281" s="51"/>
      <c r="G281" s="90"/>
      <c r="H281" s="7"/>
    </row>
    <row r="282" spans="1:8">
      <c r="A282" s="85">
        <v>278</v>
      </c>
      <c r="B282" s="101"/>
      <c r="C282" s="40"/>
      <c r="D282" s="51" t="e">
        <f t="shared" si="9"/>
        <v>#N/A</v>
      </c>
      <c r="E282" s="114"/>
      <c r="F282" s="51"/>
      <c r="G282" s="90"/>
      <c r="H282" s="7"/>
    </row>
    <row r="283" spans="1:8">
      <c r="A283" s="85">
        <v>279</v>
      </c>
      <c r="B283" s="101"/>
      <c r="C283" s="40"/>
      <c r="D283" s="51" t="e">
        <f t="shared" si="9"/>
        <v>#N/A</v>
      </c>
      <c r="E283" s="114"/>
      <c r="F283" s="51"/>
      <c r="G283" s="90"/>
      <c r="H283" s="7"/>
    </row>
    <row r="284" spans="1:8">
      <c r="A284" s="85">
        <v>280</v>
      </c>
      <c r="B284" s="101"/>
      <c r="C284" s="40"/>
      <c r="D284" s="51" t="e">
        <f t="shared" si="9"/>
        <v>#N/A</v>
      </c>
      <c r="E284" s="114"/>
      <c r="F284" s="51"/>
      <c r="G284" s="90"/>
      <c r="H284" s="7"/>
    </row>
    <row r="285" spans="1:8">
      <c r="A285" s="85">
        <v>281</v>
      </c>
      <c r="B285" s="101"/>
      <c r="C285" s="40"/>
      <c r="D285" s="51" t="e">
        <f t="shared" si="9"/>
        <v>#N/A</v>
      </c>
      <c r="E285" s="114"/>
      <c r="F285" s="51"/>
      <c r="G285" s="90"/>
      <c r="H285" s="7"/>
    </row>
    <row r="286" spans="1:8">
      <c r="A286" s="85">
        <v>282</v>
      </c>
      <c r="B286" s="101"/>
      <c r="C286" s="40"/>
      <c r="D286" s="51" t="e">
        <f t="shared" si="9"/>
        <v>#N/A</v>
      </c>
      <c r="E286" s="114"/>
      <c r="F286" s="51"/>
      <c r="G286" s="90"/>
      <c r="H286" s="7"/>
    </row>
    <row r="287" spans="1:8">
      <c r="A287" s="85">
        <v>283</v>
      </c>
      <c r="B287" s="101"/>
      <c r="C287" s="40"/>
      <c r="D287" s="51" t="e">
        <f t="shared" si="9"/>
        <v>#N/A</v>
      </c>
      <c r="E287" s="114"/>
      <c r="F287" s="51"/>
      <c r="G287" s="90"/>
      <c r="H287" s="7"/>
    </row>
    <row r="288" spans="1:8">
      <c r="A288" s="85">
        <v>284</v>
      </c>
      <c r="B288" s="101"/>
      <c r="C288" s="40"/>
      <c r="D288" s="51" t="e">
        <f t="shared" si="9"/>
        <v>#N/A</v>
      </c>
      <c r="E288" s="114"/>
      <c r="F288" s="51"/>
      <c r="G288" s="90"/>
      <c r="H288" s="7"/>
    </row>
    <row r="289" spans="1:8">
      <c r="A289" s="85">
        <v>285</v>
      </c>
      <c r="B289" s="101"/>
      <c r="C289" s="40"/>
      <c r="D289" s="51" t="e">
        <f t="shared" si="9"/>
        <v>#N/A</v>
      </c>
      <c r="E289" s="114"/>
      <c r="F289" s="51"/>
      <c r="G289" s="90"/>
      <c r="H289" s="7"/>
    </row>
    <row r="290" spans="1:8">
      <c r="A290" s="85">
        <v>286</v>
      </c>
      <c r="B290" s="101"/>
      <c r="C290" s="40"/>
      <c r="D290" s="51" t="e">
        <f t="shared" ref="D290:D353" si="10">VLOOKUP(C290,ITEMS,2,FALSE)</f>
        <v>#N/A</v>
      </c>
      <c r="E290" s="114"/>
      <c r="F290" s="51"/>
      <c r="G290" s="90"/>
      <c r="H290" s="7"/>
    </row>
    <row r="291" spans="1:8">
      <c r="A291" s="85">
        <v>287</v>
      </c>
      <c r="B291" s="101"/>
      <c r="C291" s="40"/>
      <c r="D291" s="51" t="e">
        <f t="shared" si="10"/>
        <v>#N/A</v>
      </c>
      <c r="E291" s="114"/>
      <c r="F291" s="51"/>
      <c r="G291" s="90"/>
      <c r="H291" s="7"/>
    </row>
    <row r="292" spans="1:8">
      <c r="A292" s="85">
        <v>288</v>
      </c>
      <c r="B292" s="101"/>
      <c r="C292" s="40"/>
      <c r="D292" s="51" t="e">
        <f t="shared" si="10"/>
        <v>#N/A</v>
      </c>
      <c r="E292" s="114"/>
      <c r="F292" s="51"/>
      <c r="G292" s="90"/>
      <c r="H292" s="7"/>
    </row>
    <row r="293" spans="1:8">
      <c r="A293" s="85">
        <v>289</v>
      </c>
      <c r="B293" s="101"/>
      <c r="C293" s="40"/>
      <c r="D293" s="51" t="e">
        <f t="shared" si="10"/>
        <v>#N/A</v>
      </c>
      <c r="E293" s="114"/>
      <c r="F293" s="51"/>
      <c r="G293" s="90"/>
      <c r="H293" s="7"/>
    </row>
    <row r="294" spans="1:8">
      <c r="A294" s="85">
        <v>290</v>
      </c>
      <c r="B294" s="101"/>
      <c r="C294" s="40"/>
      <c r="D294" s="51" t="e">
        <f t="shared" si="10"/>
        <v>#N/A</v>
      </c>
      <c r="E294" s="114"/>
      <c r="F294" s="51"/>
      <c r="G294" s="90"/>
      <c r="H294" s="7"/>
    </row>
    <row r="295" spans="1:8">
      <c r="A295" s="85">
        <v>291</v>
      </c>
      <c r="B295" s="101"/>
      <c r="C295" s="40"/>
      <c r="D295" s="51" t="e">
        <f t="shared" si="10"/>
        <v>#N/A</v>
      </c>
      <c r="E295" s="114"/>
      <c r="F295" s="51"/>
      <c r="G295" s="90"/>
      <c r="H295" s="7"/>
    </row>
    <row r="296" spans="1:8">
      <c r="A296" s="85">
        <v>292</v>
      </c>
      <c r="B296" s="101"/>
      <c r="C296" s="40"/>
      <c r="D296" s="51" t="e">
        <f t="shared" si="10"/>
        <v>#N/A</v>
      </c>
      <c r="E296" s="114"/>
      <c r="F296" s="51"/>
      <c r="G296" s="90"/>
      <c r="H296" s="7"/>
    </row>
    <row r="297" spans="1:8">
      <c r="A297" s="85">
        <v>293</v>
      </c>
      <c r="B297" s="101"/>
      <c r="C297" s="40"/>
      <c r="D297" s="51" t="e">
        <f t="shared" si="10"/>
        <v>#N/A</v>
      </c>
      <c r="E297" s="114"/>
      <c r="F297" s="51"/>
      <c r="G297" s="90"/>
      <c r="H297" s="7"/>
    </row>
    <row r="298" spans="1:8">
      <c r="A298" s="85">
        <v>294</v>
      </c>
      <c r="B298" s="101"/>
      <c r="C298" s="40"/>
      <c r="D298" s="51" t="e">
        <f t="shared" si="10"/>
        <v>#N/A</v>
      </c>
      <c r="E298" s="114"/>
      <c r="F298" s="51"/>
      <c r="G298" s="90"/>
      <c r="H298" s="7"/>
    </row>
    <row r="299" spans="1:8">
      <c r="A299" s="85">
        <v>295</v>
      </c>
      <c r="B299" s="101"/>
      <c r="C299" s="40"/>
      <c r="D299" s="51" t="e">
        <f t="shared" si="10"/>
        <v>#N/A</v>
      </c>
      <c r="E299" s="114"/>
      <c r="F299" s="51"/>
      <c r="G299" s="90"/>
      <c r="H299" s="7"/>
    </row>
    <row r="300" spans="1:8">
      <c r="A300" s="85">
        <v>296</v>
      </c>
      <c r="B300" s="101"/>
      <c r="C300" s="40"/>
      <c r="D300" s="51" t="e">
        <f t="shared" si="10"/>
        <v>#N/A</v>
      </c>
      <c r="E300" s="114"/>
      <c r="F300" s="51"/>
      <c r="G300" s="90"/>
      <c r="H300" s="7"/>
    </row>
    <row r="301" spans="1:8">
      <c r="A301" s="85">
        <v>297</v>
      </c>
      <c r="B301" s="101"/>
      <c r="C301" s="40"/>
      <c r="D301" s="51" t="e">
        <f t="shared" si="10"/>
        <v>#N/A</v>
      </c>
      <c r="E301" s="114"/>
      <c r="F301" s="51"/>
      <c r="G301" s="90"/>
      <c r="H301" s="7"/>
    </row>
    <row r="302" spans="1:8">
      <c r="A302" s="85">
        <v>298</v>
      </c>
      <c r="B302" s="101"/>
      <c r="C302" s="40"/>
      <c r="D302" s="51" t="e">
        <f t="shared" si="10"/>
        <v>#N/A</v>
      </c>
      <c r="E302" s="114"/>
      <c r="F302" s="51"/>
      <c r="G302" s="90"/>
      <c r="H302" s="7"/>
    </row>
    <row r="303" spans="1:8">
      <c r="A303" s="85">
        <v>299</v>
      </c>
      <c r="B303" s="101"/>
      <c r="C303" s="40"/>
      <c r="D303" s="51" t="e">
        <f t="shared" si="10"/>
        <v>#N/A</v>
      </c>
      <c r="E303" s="114"/>
      <c r="F303" s="51"/>
      <c r="G303" s="90"/>
      <c r="H303" s="7"/>
    </row>
    <row r="304" spans="1:8">
      <c r="A304" s="85">
        <v>300</v>
      </c>
      <c r="B304" s="101"/>
      <c r="C304" s="40"/>
      <c r="D304" s="51" t="e">
        <f t="shared" si="10"/>
        <v>#N/A</v>
      </c>
      <c r="E304" s="114"/>
      <c r="F304" s="51"/>
      <c r="G304" s="90"/>
      <c r="H304" s="7"/>
    </row>
    <row r="305" spans="1:8">
      <c r="A305" s="85">
        <v>301</v>
      </c>
      <c r="B305" s="101"/>
      <c r="C305" s="40"/>
      <c r="D305" s="51" t="e">
        <f t="shared" si="10"/>
        <v>#N/A</v>
      </c>
      <c r="E305" s="114"/>
      <c r="F305" s="51"/>
      <c r="G305" s="90"/>
      <c r="H305" s="7"/>
    </row>
    <row r="306" spans="1:8">
      <c r="A306" s="85">
        <v>302</v>
      </c>
      <c r="B306" s="101"/>
      <c r="C306" s="40"/>
      <c r="D306" s="51" t="e">
        <f t="shared" si="10"/>
        <v>#N/A</v>
      </c>
      <c r="E306" s="114"/>
      <c r="F306" s="51"/>
      <c r="G306" s="90"/>
      <c r="H306" s="7"/>
    </row>
    <row r="307" spans="1:8">
      <c r="A307" s="85">
        <v>303</v>
      </c>
      <c r="B307" s="101"/>
      <c r="C307" s="40"/>
      <c r="D307" s="51" t="e">
        <f t="shared" si="10"/>
        <v>#N/A</v>
      </c>
      <c r="E307" s="114"/>
      <c r="F307" s="51"/>
      <c r="G307" s="90"/>
      <c r="H307" s="7"/>
    </row>
    <row r="308" spans="1:8">
      <c r="A308" s="85">
        <v>304</v>
      </c>
      <c r="B308" s="101"/>
      <c r="C308" s="40"/>
      <c r="D308" s="51" t="e">
        <f t="shared" si="10"/>
        <v>#N/A</v>
      </c>
      <c r="E308" s="114"/>
      <c r="F308" s="51"/>
      <c r="G308" s="90"/>
      <c r="H308" s="7"/>
    </row>
    <row r="309" spans="1:8">
      <c r="A309" s="85">
        <v>305</v>
      </c>
      <c r="B309" s="101"/>
      <c r="C309" s="40"/>
      <c r="D309" s="51" t="e">
        <f t="shared" si="10"/>
        <v>#N/A</v>
      </c>
      <c r="E309" s="114"/>
      <c r="F309" s="51"/>
      <c r="G309" s="90"/>
      <c r="H309" s="7"/>
    </row>
    <row r="310" spans="1:8">
      <c r="A310" s="85">
        <v>306</v>
      </c>
      <c r="B310" s="101"/>
      <c r="C310" s="40"/>
      <c r="D310" s="51" t="e">
        <f t="shared" si="10"/>
        <v>#N/A</v>
      </c>
      <c r="E310" s="114"/>
      <c r="F310" s="51"/>
      <c r="G310" s="90"/>
      <c r="H310" s="7"/>
    </row>
    <row r="311" spans="1:8">
      <c r="A311" s="85">
        <v>307</v>
      </c>
      <c r="B311" s="101"/>
      <c r="C311" s="40"/>
      <c r="D311" s="51" t="e">
        <f t="shared" si="10"/>
        <v>#N/A</v>
      </c>
      <c r="E311" s="114"/>
      <c r="F311" s="51"/>
      <c r="G311" s="90"/>
      <c r="H311" s="7"/>
    </row>
    <row r="312" spans="1:8">
      <c r="A312" s="85">
        <v>308</v>
      </c>
      <c r="B312" s="101"/>
      <c r="C312" s="40"/>
      <c r="D312" s="51" t="e">
        <f t="shared" si="10"/>
        <v>#N/A</v>
      </c>
      <c r="E312" s="114"/>
      <c r="F312" s="51"/>
      <c r="G312" s="90"/>
      <c r="H312" s="7"/>
    </row>
    <row r="313" spans="1:8">
      <c r="A313" s="85">
        <v>309</v>
      </c>
      <c r="B313" s="101"/>
      <c r="C313" s="40"/>
      <c r="D313" s="51" t="e">
        <f t="shared" si="10"/>
        <v>#N/A</v>
      </c>
      <c r="E313" s="114"/>
      <c r="F313" s="51"/>
      <c r="G313" s="90"/>
      <c r="H313" s="7"/>
    </row>
    <row r="314" spans="1:8">
      <c r="A314" s="85">
        <v>310</v>
      </c>
      <c r="B314" s="101"/>
      <c r="C314" s="40"/>
      <c r="D314" s="51" t="e">
        <f t="shared" si="10"/>
        <v>#N/A</v>
      </c>
      <c r="E314" s="114"/>
      <c r="F314" s="51"/>
      <c r="G314" s="90"/>
      <c r="H314" s="7"/>
    </row>
    <row r="315" spans="1:8">
      <c r="A315" s="85">
        <v>311</v>
      </c>
      <c r="B315" s="101"/>
      <c r="C315" s="40"/>
      <c r="D315" s="51" t="e">
        <f t="shared" si="10"/>
        <v>#N/A</v>
      </c>
      <c r="E315" s="114"/>
      <c r="F315" s="51"/>
      <c r="G315" s="90"/>
      <c r="H315" s="7"/>
    </row>
    <row r="316" spans="1:8">
      <c r="A316" s="85">
        <v>312</v>
      </c>
      <c r="B316" s="101"/>
      <c r="C316" s="40"/>
      <c r="D316" s="51" t="e">
        <f t="shared" si="10"/>
        <v>#N/A</v>
      </c>
      <c r="E316" s="114"/>
      <c r="F316" s="51"/>
      <c r="G316" s="90"/>
      <c r="H316" s="7"/>
    </row>
    <row r="317" spans="1:8">
      <c r="A317" s="85">
        <v>313</v>
      </c>
      <c r="B317" s="101"/>
      <c r="C317" s="40"/>
      <c r="D317" s="51" t="e">
        <f t="shared" si="10"/>
        <v>#N/A</v>
      </c>
      <c r="E317" s="114"/>
      <c r="F317" s="51"/>
      <c r="G317" s="90"/>
      <c r="H317" s="7"/>
    </row>
    <row r="318" spans="1:8">
      <c r="A318" s="51"/>
      <c r="B318" s="101"/>
      <c r="C318" s="40"/>
      <c r="D318" s="51" t="e">
        <f t="shared" si="10"/>
        <v>#N/A</v>
      </c>
      <c r="E318" s="114"/>
      <c r="F318" s="51"/>
      <c r="G318" s="90"/>
      <c r="H318" s="7"/>
    </row>
    <row r="319" spans="1:8">
      <c r="A319" s="51"/>
      <c r="B319" s="101"/>
      <c r="C319" s="40"/>
      <c r="D319" s="51" t="e">
        <f t="shared" si="10"/>
        <v>#N/A</v>
      </c>
      <c r="E319" s="114"/>
      <c r="F319" s="51"/>
      <c r="G319" s="90"/>
      <c r="H319" s="7"/>
    </row>
    <row r="320" spans="1:8">
      <c r="A320" s="51"/>
      <c r="B320" s="101"/>
      <c r="C320" s="40"/>
      <c r="D320" s="51" t="e">
        <f t="shared" si="10"/>
        <v>#N/A</v>
      </c>
      <c r="E320" s="114"/>
      <c r="F320" s="51"/>
      <c r="G320" s="90"/>
      <c r="H320" s="7"/>
    </row>
    <row r="321" spans="1:8">
      <c r="A321" s="51"/>
      <c r="B321" s="101"/>
      <c r="C321" s="40"/>
      <c r="D321" s="51" t="e">
        <f t="shared" si="10"/>
        <v>#N/A</v>
      </c>
      <c r="E321" s="114"/>
      <c r="F321" s="51"/>
      <c r="G321" s="90"/>
      <c r="H321" s="7"/>
    </row>
    <row r="322" spans="1:8">
      <c r="A322" s="51"/>
      <c r="B322" s="101"/>
      <c r="C322" s="40"/>
      <c r="D322" s="51" t="e">
        <f t="shared" si="10"/>
        <v>#N/A</v>
      </c>
      <c r="E322" s="114"/>
      <c r="F322" s="51"/>
      <c r="G322" s="90"/>
      <c r="H322" s="7"/>
    </row>
    <row r="323" spans="1:8">
      <c r="A323" s="51"/>
      <c r="B323" s="101"/>
      <c r="C323" s="40"/>
      <c r="D323" s="51" t="e">
        <f t="shared" si="10"/>
        <v>#N/A</v>
      </c>
      <c r="E323" s="114"/>
      <c r="F323" s="51"/>
      <c r="G323" s="90"/>
      <c r="H323" s="7"/>
    </row>
    <row r="324" spans="1:8">
      <c r="A324" s="51"/>
      <c r="B324" s="101"/>
      <c r="C324" s="40"/>
      <c r="D324" s="51" t="e">
        <f t="shared" si="10"/>
        <v>#N/A</v>
      </c>
      <c r="E324" s="114"/>
      <c r="F324" s="51"/>
      <c r="G324" s="90"/>
      <c r="H324" s="7"/>
    </row>
    <row r="325" spans="1:8">
      <c r="A325" s="51"/>
      <c r="B325" s="101"/>
      <c r="C325" s="40"/>
      <c r="D325" s="51" t="e">
        <f t="shared" si="10"/>
        <v>#N/A</v>
      </c>
      <c r="E325" s="114"/>
      <c r="F325" s="51"/>
      <c r="G325" s="90"/>
      <c r="H325" s="7"/>
    </row>
    <row r="326" spans="1:8">
      <c r="A326" s="51"/>
      <c r="B326" s="101"/>
      <c r="C326" s="40"/>
      <c r="D326" s="51" t="e">
        <f t="shared" si="10"/>
        <v>#N/A</v>
      </c>
      <c r="E326" s="114"/>
      <c r="F326" s="51"/>
      <c r="G326" s="90"/>
      <c r="H326" s="7"/>
    </row>
    <row r="327" spans="1:8">
      <c r="A327" s="51"/>
      <c r="B327" s="101"/>
      <c r="C327" s="40"/>
      <c r="D327" s="51" t="e">
        <f t="shared" si="10"/>
        <v>#N/A</v>
      </c>
      <c r="E327" s="114"/>
      <c r="F327" s="51"/>
      <c r="G327" s="90"/>
      <c r="H327" s="7"/>
    </row>
    <row r="328" spans="1:8">
      <c r="A328" s="51"/>
      <c r="B328" s="101"/>
      <c r="C328" s="40"/>
      <c r="D328" s="51" t="e">
        <f t="shared" si="10"/>
        <v>#N/A</v>
      </c>
      <c r="E328" s="114"/>
      <c r="F328" s="51"/>
      <c r="G328" s="90"/>
      <c r="H328" s="7"/>
    </row>
    <row r="329" spans="1:8">
      <c r="A329" s="51"/>
      <c r="B329" s="101"/>
      <c r="C329" s="40"/>
      <c r="D329" s="51" t="e">
        <f t="shared" si="10"/>
        <v>#N/A</v>
      </c>
      <c r="E329" s="114"/>
      <c r="F329" s="51"/>
      <c r="G329" s="90"/>
      <c r="H329" s="7"/>
    </row>
    <row r="330" spans="1:8">
      <c r="A330" s="51"/>
      <c r="B330" s="101"/>
      <c r="C330" s="40"/>
      <c r="D330" s="51" t="e">
        <f t="shared" si="10"/>
        <v>#N/A</v>
      </c>
      <c r="E330" s="114"/>
      <c r="F330" s="51"/>
      <c r="G330" s="90"/>
      <c r="H330" s="7"/>
    </row>
    <row r="331" spans="1:8">
      <c r="A331" s="51"/>
      <c r="B331" s="101"/>
      <c r="C331" s="40"/>
      <c r="D331" s="51" t="e">
        <f t="shared" si="10"/>
        <v>#N/A</v>
      </c>
      <c r="E331" s="114"/>
      <c r="F331" s="51"/>
      <c r="G331" s="90"/>
      <c r="H331" s="7"/>
    </row>
    <row r="332" spans="1:8">
      <c r="A332" s="51"/>
      <c r="B332" s="101"/>
      <c r="C332" s="40"/>
      <c r="D332" s="51" t="e">
        <f t="shared" si="10"/>
        <v>#N/A</v>
      </c>
      <c r="E332" s="114"/>
      <c r="F332" s="51"/>
      <c r="G332" s="90"/>
      <c r="H332" s="7"/>
    </row>
    <row r="333" spans="1:8">
      <c r="A333" s="51"/>
      <c r="B333" s="101"/>
      <c r="C333" s="40"/>
      <c r="D333" s="51" t="e">
        <f t="shared" si="10"/>
        <v>#N/A</v>
      </c>
      <c r="E333" s="114"/>
      <c r="F333" s="51"/>
      <c r="G333" s="90"/>
      <c r="H333" s="7"/>
    </row>
    <row r="334" spans="1:8">
      <c r="A334" s="51"/>
      <c r="B334" s="101"/>
      <c r="C334" s="40"/>
      <c r="D334" s="51" t="e">
        <f t="shared" si="10"/>
        <v>#N/A</v>
      </c>
      <c r="E334" s="114"/>
      <c r="F334" s="51"/>
      <c r="G334" s="90"/>
      <c r="H334" s="7"/>
    </row>
    <row r="335" spans="1:8">
      <c r="A335" s="51"/>
      <c r="B335" s="101"/>
      <c r="C335" s="40"/>
      <c r="D335" s="51" t="e">
        <f t="shared" si="10"/>
        <v>#N/A</v>
      </c>
      <c r="E335" s="114"/>
      <c r="F335" s="51"/>
      <c r="G335" s="90"/>
      <c r="H335" s="7"/>
    </row>
    <row r="336" spans="1:8">
      <c r="A336" s="51"/>
      <c r="B336" s="101"/>
      <c r="C336" s="40"/>
      <c r="D336" s="51" t="e">
        <f t="shared" si="10"/>
        <v>#N/A</v>
      </c>
      <c r="E336" s="114"/>
      <c r="F336" s="51"/>
      <c r="G336" s="90"/>
      <c r="H336" s="7"/>
    </row>
    <row r="337" spans="1:8">
      <c r="A337" s="51"/>
      <c r="B337" s="101"/>
      <c r="C337" s="40"/>
      <c r="D337" s="51" t="e">
        <f t="shared" si="10"/>
        <v>#N/A</v>
      </c>
      <c r="E337" s="114"/>
      <c r="F337" s="51"/>
      <c r="G337" s="90"/>
      <c r="H337" s="7"/>
    </row>
    <row r="338" spans="1:8">
      <c r="A338" s="51"/>
      <c r="B338" s="101"/>
      <c r="C338" s="40"/>
      <c r="D338" s="51" t="e">
        <f t="shared" si="10"/>
        <v>#N/A</v>
      </c>
      <c r="E338" s="114"/>
      <c r="F338" s="51"/>
      <c r="G338" s="90"/>
      <c r="H338" s="7"/>
    </row>
    <row r="339" spans="1:8">
      <c r="A339" s="51"/>
      <c r="B339" s="101"/>
      <c r="C339" s="40"/>
      <c r="D339" s="51" t="e">
        <f t="shared" si="10"/>
        <v>#N/A</v>
      </c>
      <c r="E339" s="114"/>
      <c r="F339" s="51"/>
      <c r="G339" s="90"/>
      <c r="H339" s="7"/>
    </row>
    <row r="340" spans="1:8">
      <c r="A340" s="51"/>
      <c r="B340" s="101"/>
      <c r="C340" s="40"/>
      <c r="D340" s="51" t="e">
        <f t="shared" si="10"/>
        <v>#N/A</v>
      </c>
      <c r="E340" s="114"/>
      <c r="F340" s="51"/>
      <c r="G340" s="90"/>
      <c r="H340" s="7"/>
    </row>
    <row r="341" spans="1:8">
      <c r="A341" s="51"/>
      <c r="B341" s="101"/>
      <c r="C341" s="40"/>
      <c r="D341" s="51" t="e">
        <f t="shared" si="10"/>
        <v>#N/A</v>
      </c>
      <c r="E341" s="114"/>
      <c r="F341" s="51"/>
      <c r="G341" s="90"/>
      <c r="H341" s="7"/>
    </row>
    <row r="342" spans="1:8">
      <c r="A342" s="51"/>
      <c r="B342" s="101"/>
      <c r="C342" s="40"/>
      <c r="D342" s="51" t="e">
        <f t="shared" si="10"/>
        <v>#N/A</v>
      </c>
      <c r="E342" s="114"/>
      <c r="F342" s="51"/>
      <c r="G342" s="90"/>
      <c r="H342" s="7"/>
    </row>
    <row r="343" spans="1:8">
      <c r="A343" s="51"/>
      <c r="B343" s="101"/>
      <c r="C343" s="40"/>
      <c r="D343" s="51" t="e">
        <f t="shared" si="10"/>
        <v>#N/A</v>
      </c>
      <c r="E343" s="114"/>
      <c r="F343" s="51"/>
      <c r="G343" s="90"/>
      <c r="H343" s="7"/>
    </row>
    <row r="344" spans="1:8">
      <c r="A344" s="51"/>
      <c r="B344" s="101"/>
      <c r="C344" s="40"/>
      <c r="D344" s="51" t="e">
        <f t="shared" si="10"/>
        <v>#N/A</v>
      </c>
      <c r="E344" s="114"/>
      <c r="F344" s="51"/>
      <c r="G344" s="90"/>
      <c r="H344" s="7"/>
    </row>
    <row r="345" spans="1:8">
      <c r="A345" s="51"/>
      <c r="B345" s="101"/>
      <c r="C345" s="40"/>
      <c r="D345" s="51" t="e">
        <f t="shared" si="10"/>
        <v>#N/A</v>
      </c>
      <c r="E345" s="114"/>
      <c r="F345" s="51"/>
      <c r="G345" s="90"/>
      <c r="H345" s="7"/>
    </row>
    <row r="346" spans="1:8">
      <c r="A346" s="51"/>
      <c r="B346" s="101"/>
      <c r="C346" s="40"/>
      <c r="D346" s="51" t="e">
        <f t="shared" si="10"/>
        <v>#N/A</v>
      </c>
      <c r="E346" s="114"/>
      <c r="F346" s="51"/>
      <c r="G346" s="90"/>
      <c r="H346" s="7"/>
    </row>
    <row r="347" spans="1:8">
      <c r="A347" s="51"/>
      <c r="B347" s="101"/>
      <c r="C347" s="40"/>
      <c r="D347" s="51" t="e">
        <f t="shared" si="10"/>
        <v>#N/A</v>
      </c>
      <c r="E347" s="114"/>
      <c r="F347" s="51"/>
      <c r="G347" s="90"/>
      <c r="H347" s="7"/>
    </row>
    <row r="348" spans="1:8">
      <c r="A348" s="51"/>
      <c r="B348" s="101"/>
      <c r="C348" s="40"/>
      <c r="D348" s="51" t="e">
        <f t="shared" si="10"/>
        <v>#N/A</v>
      </c>
      <c r="E348" s="114"/>
      <c r="F348" s="51"/>
      <c r="G348" s="90"/>
      <c r="H348" s="7"/>
    </row>
    <row r="349" spans="1:8">
      <c r="A349" s="51"/>
      <c r="B349" s="101"/>
      <c r="C349" s="40"/>
      <c r="D349" s="51" t="e">
        <f t="shared" si="10"/>
        <v>#N/A</v>
      </c>
      <c r="E349" s="114"/>
      <c r="F349" s="51"/>
      <c r="G349" s="90"/>
      <c r="H349" s="7"/>
    </row>
    <row r="350" spans="1:8">
      <c r="A350" s="51"/>
      <c r="B350" s="101"/>
      <c r="C350" s="40"/>
      <c r="D350" s="51" t="e">
        <f t="shared" si="10"/>
        <v>#N/A</v>
      </c>
      <c r="E350" s="114"/>
      <c r="F350" s="51"/>
      <c r="G350" s="90"/>
      <c r="H350" s="7"/>
    </row>
    <row r="351" spans="1:8">
      <c r="A351" s="51"/>
      <c r="B351" s="101"/>
      <c r="C351" s="40"/>
      <c r="D351" s="51" t="e">
        <f t="shared" si="10"/>
        <v>#N/A</v>
      </c>
      <c r="E351" s="114"/>
      <c r="F351" s="51"/>
      <c r="G351" s="90"/>
      <c r="H351" s="7"/>
    </row>
    <row r="352" spans="1:8">
      <c r="A352" s="51"/>
      <c r="B352" s="101"/>
      <c r="C352" s="40"/>
      <c r="D352" s="51" t="e">
        <f t="shared" si="10"/>
        <v>#N/A</v>
      </c>
      <c r="E352" s="114"/>
      <c r="F352" s="51"/>
      <c r="G352" s="90"/>
      <c r="H352" s="7"/>
    </row>
    <row r="353" spans="1:8">
      <c r="A353" s="51"/>
      <c r="B353" s="101"/>
      <c r="C353" s="40"/>
      <c r="D353" s="51" t="e">
        <f t="shared" si="10"/>
        <v>#N/A</v>
      </c>
      <c r="E353" s="114"/>
      <c r="F353" s="51"/>
      <c r="G353" s="90"/>
      <c r="H353" s="7"/>
    </row>
    <row r="354" spans="1:8">
      <c r="A354" s="51"/>
      <c r="B354" s="101"/>
      <c r="C354" s="40"/>
      <c r="D354" s="51" t="e">
        <f t="shared" ref="D354:D417" si="11">VLOOKUP(C354,ITEMS,2,FALSE)</f>
        <v>#N/A</v>
      </c>
      <c r="E354" s="114"/>
      <c r="F354" s="51"/>
      <c r="G354" s="90"/>
      <c r="H354" s="7"/>
    </row>
    <row r="355" spans="1:8">
      <c r="A355" s="51"/>
      <c r="B355" s="101"/>
      <c r="C355" s="40"/>
      <c r="D355" s="51" t="e">
        <f t="shared" si="11"/>
        <v>#N/A</v>
      </c>
      <c r="E355" s="114"/>
      <c r="F355" s="51"/>
      <c r="G355" s="90"/>
      <c r="H355" s="7"/>
    </row>
    <row r="356" spans="1:8">
      <c r="A356" s="51"/>
      <c r="B356" s="101"/>
      <c r="C356" s="40"/>
      <c r="D356" s="51" t="e">
        <f t="shared" si="11"/>
        <v>#N/A</v>
      </c>
      <c r="E356" s="114"/>
      <c r="F356" s="51"/>
      <c r="G356" s="90"/>
      <c r="H356" s="7"/>
    </row>
    <row r="357" spans="1:8">
      <c r="A357" s="51"/>
      <c r="B357" s="101"/>
      <c r="C357" s="40"/>
      <c r="D357" s="51" t="e">
        <f t="shared" si="11"/>
        <v>#N/A</v>
      </c>
      <c r="E357" s="114"/>
      <c r="F357" s="51"/>
      <c r="G357" s="90"/>
      <c r="H357" s="7"/>
    </row>
    <row r="358" spans="1:8">
      <c r="A358" s="51"/>
      <c r="B358" s="101"/>
      <c r="C358" s="40"/>
      <c r="D358" s="51" t="e">
        <f t="shared" si="11"/>
        <v>#N/A</v>
      </c>
      <c r="E358" s="114"/>
      <c r="F358" s="51"/>
      <c r="G358" s="90"/>
      <c r="H358" s="7"/>
    </row>
    <row r="359" spans="1:8">
      <c r="A359" s="51"/>
      <c r="B359" s="101"/>
      <c r="C359" s="40"/>
      <c r="D359" s="51" t="e">
        <f t="shared" si="11"/>
        <v>#N/A</v>
      </c>
      <c r="E359" s="114"/>
      <c r="F359" s="51"/>
      <c r="G359" s="90"/>
      <c r="H359" s="7"/>
    </row>
    <row r="360" spans="1:8">
      <c r="A360" s="51"/>
      <c r="B360" s="101"/>
      <c r="C360" s="40"/>
      <c r="D360" s="51" t="e">
        <f t="shared" si="11"/>
        <v>#N/A</v>
      </c>
      <c r="E360" s="114"/>
      <c r="F360" s="51"/>
      <c r="G360" s="90"/>
      <c r="H360" s="7"/>
    </row>
    <row r="361" spans="1:8">
      <c r="A361" s="51"/>
      <c r="B361" s="101"/>
      <c r="C361" s="40"/>
      <c r="D361" s="51" t="e">
        <f t="shared" si="11"/>
        <v>#N/A</v>
      </c>
      <c r="E361" s="114"/>
      <c r="F361" s="51"/>
      <c r="G361" s="90"/>
      <c r="H361" s="7"/>
    </row>
    <row r="362" spans="1:8">
      <c r="A362" s="51"/>
      <c r="B362" s="101"/>
      <c r="C362" s="40"/>
      <c r="D362" s="51" t="e">
        <f t="shared" si="11"/>
        <v>#N/A</v>
      </c>
      <c r="E362" s="114"/>
      <c r="F362" s="51"/>
      <c r="G362" s="90"/>
      <c r="H362" s="7"/>
    </row>
    <row r="363" spans="1:8">
      <c r="A363" s="51"/>
      <c r="B363" s="101"/>
      <c r="C363" s="40"/>
      <c r="D363" s="51" t="e">
        <f t="shared" si="11"/>
        <v>#N/A</v>
      </c>
      <c r="E363" s="114"/>
      <c r="F363" s="51"/>
      <c r="G363" s="90"/>
      <c r="H363" s="7"/>
    </row>
    <row r="364" spans="1:8">
      <c r="A364" s="51"/>
      <c r="B364" s="101"/>
      <c r="C364" s="40"/>
      <c r="D364" s="51" t="e">
        <f t="shared" si="11"/>
        <v>#N/A</v>
      </c>
      <c r="E364" s="114"/>
      <c r="F364" s="51"/>
      <c r="G364" s="90"/>
      <c r="H364" s="7"/>
    </row>
    <row r="365" spans="1:8">
      <c r="A365" s="51"/>
      <c r="B365" s="101"/>
      <c r="C365" s="40"/>
      <c r="D365" s="51" t="e">
        <f t="shared" si="11"/>
        <v>#N/A</v>
      </c>
      <c r="E365" s="114"/>
      <c r="F365" s="51"/>
      <c r="G365" s="90"/>
      <c r="H365" s="7"/>
    </row>
    <row r="366" spans="1:8">
      <c r="A366" s="51"/>
      <c r="B366" s="101"/>
      <c r="C366" s="40"/>
      <c r="D366" s="51" t="e">
        <f t="shared" si="11"/>
        <v>#N/A</v>
      </c>
      <c r="E366" s="114"/>
      <c r="F366" s="51"/>
      <c r="G366" s="90"/>
      <c r="H366" s="7"/>
    </row>
    <row r="367" spans="1:8">
      <c r="A367" s="51"/>
      <c r="B367" s="101"/>
      <c r="C367" s="40"/>
      <c r="D367" s="51" t="e">
        <f t="shared" si="11"/>
        <v>#N/A</v>
      </c>
      <c r="E367" s="114"/>
      <c r="F367" s="51"/>
      <c r="G367" s="90"/>
      <c r="H367" s="7"/>
    </row>
    <row r="368" spans="1:8">
      <c r="A368" s="51"/>
      <c r="B368" s="101"/>
      <c r="C368" s="40"/>
      <c r="D368" s="51" t="e">
        <f t="shared" si="11"/>
        <v>#N/A</v>
      </c>
      <c r="E368" s="114"/>
      <c r="F368" s="51"/>
      <c r="G368" s="90"/>
      <c r="H368" s="7"/>
    </row>
    <row r="369" spans="1:8">
      <c r="A369" s="51"/>
      <c r="B369" s="101"/>
      <c r="C369" s="40"/>
      <c r="D369" s="51" t="e">
        <f t="shared" si="11"/>
        <v>#N/A</v>
      </c>
      <c r="E369" s="114"/>
      <c r="F369" s="51"/>
      <c r="G369" s="90"/>
      <c r="H369" s="7"/>
    </row>
    <row r="370" spans="1:8">
      <c r="A370" s="51"/>
      <c r="B370" s="101"/>
      <c r="C370" s="40"/>
      <c r="D370" s="51" t="e">
        <f t="shared" si="11"/>
        <v>#N/A</v>
      </c>
      <c r="E370" s="114"/>
      <c r="F370" s="51"/>
      <c r="G370" s="90"/>
      <c r="H370" s="7"/>
    </row>
    <row r="371" spans="1:8">
      <c r="A371" s="51"/>
      <c r="B371" s="101"/>
      <c r="C371" s="40"/>
      <c r="D371" s="51" t="e">
        <f t="shared" si="11"/>
        <v>#N/A</v>
      </c>
      <c r="E371" s="114"/>
      <c r="F371" s="51"/>
      <c r="G371" s="90"/>
      <c r="H371" s="7"/>
    </row>
    <row r="372" spans="1:8">
      <c r="A372" s="51"/>
      <c r="B372" s="101"/>
      <c r="C372" s="40"/>
      <c r="D372" s="51" t="e">
        <f t="shared" si="11"/>
        <v>#N/A</v>
      </c>
      <c r="E372" s="114"/>
      <c r="F372" s="51"/>
      <c r="G372" s="90"/>
      <c r="H372" s="7"/>
    </row>
    <row r="373" spans="1:8">
      <c r="A373" s="51"/>
      <c r="B373" s="101"/>
      <c r="C373" s="40"/>
      <c r="D373" s="51" t="e">
        <f t="shared" si="11"/>
        <v>#N/A</v>
      </c>
      <c r="E373" s="114"/>
      <c r="F373" s="51"/>
      <c r="G373" s="90"/>
      <c r="H373" s="7"/>
    </row>
    <row r="374" spans="1:8">
      <c r="A374" s="51"/>
      <c r="B374" s="101"/>
      <c r="C374" s="40"/>
      <c r="D374" s="51" t="e">
        <f t="shared" si="11"/>
        <v>#N/A</v>
      </c>
      <c r="E374" s="114"/>
      <c r="F374" s="51"/>
      <c r="G374" s="90"/>
      <c r="H374" s="7"/>
    </row>
    <row r="375" spans="1:8">
      <c r="A375" s="51"/>
      <c r="B375" s="101"/>
      <c r="C375" s="40"/>
      <c r="D375" s="51" t="e">
        <f t="shared" si="11"/>
        <v>#N/A</v>
      </c>
      <c r="E375" s="114"/>
      <c r="F375" s="51"/>
      <c r="G375" s="90"/>
      <c r="H375" s="7"/>
    </row>
    <row r="376" spans="1:8">
      <c r="A376" s="51"/>
      <c r="B376" s="101"/>
      <c r="C376" s="40"/>
      <c r="D376" s="51" t="e">
        <f t="shared" si="11"/>
        <v>#N/A</v>
      </c>
      <c r="E376" s="114"/>
      <c r="F376" s="51"/>
      <c r="G376" s="90"/>
      <c r="H376" s="7"/>
    </row>
    <row r="377" spans="1:8">
      <c r="A377" s="51"/>
      <c r="B377" s="101"/>
      <c r="C377" s="40"/>
      <c r="D377" s="51" t="e">
        <f t="shared" si="11"/>
        <v>#N/A</v>
      </c>
      <c r="E377" s="114"/>
      <c r="F377" s="51"/>
      <c r="G377" s="90"/>
      <c r="H377" s="7"/>
    </row>
    <row r="378" spans="1:8">
      <c r="A378" s="51"/>
      <c r="B378" s="101"/>
      <c r="C378" s="40"/>
      <c r="D378" s="51" t="e">
        <f t="shared" si="11"/>
        <v>#N/A</v>
      </c>
      <c r="E378" s="114"/>
      <c r="F378" s="51"/>
      <c r="G378" s="90"/>
      <c r="H378" s="7"/>
    </row>
    <row r="379" spans="1:8">
      <c r="A379" s="51"/>
      <c r="B379" s="101"/>
      <c r="C379" s="40"/>
      <c r="D379" s="51" t="e">
        <f t="shared" si="11"/>
        <v>#N/A</v>
      </c>
      <c r="E379" s="114"/>
      <c r="F379" s="51"/>
      <c r="G379" s="90"/>
      <c r="H379" s="7"/>
    </row>
    <row r="380" spans="1:8">
      <c r="A380" s="51"/>
      <c r="B380" s="101"/>
      <c r="C380" s="40"/>
      <c r="D380" s="51" t="e">
        <f t="shared" si="11"/>
        <v>#N/A</v>
      </c>
      <c r="E380" s="114"/>
      <c r="F380" s="51"/>
      <c r="G380" s="90"/>
      <c r="H380" s="7"/>
    </row>
    <row r="381" spans="1:8">
      <c r="A381" s="51"/>
      <c r="B381" s="101"/>
      <c r="C381" s="40"/>
      <c r="D381" s="51" t="e">
        <f t="shared" si="11"/>
        <v>#N/A</v>
      </c>
      <c r="E381" s="114"/>
      <c r="F381" s="51"/>
      <c r="G381" s="90"/>
      <c r="H381" s="7"/>
    </row>
    <row r="382" spans="1:8">
      <c r="A382" s="51"/>
      <c r="B382" s="101"/>
      <c r="C382" s="40"/>
      <c r="D382" s="51" t="e">
        <f t="shared" si="11"/>
        <v>#N/A</v>
      </c>
      <c r="E382" s="114"/>
      <c r="F382" s="51"/>
      <c r="G382" s="90"/>
      <c r="H382" s="7"/>
    </row>
    <row r="383" spans="1:8">
      <c r="A383" s="51"/>
      <c r="B383" s="101"/>
      <c r="C383" s="40"/>
      <c r="D383" s="51" t="e">
        <f t="shared" si="11"/>
        <v>#N/A</v>
      </c>
      <c r="E383" s="114"/>
      <c r="F383" s="51"/>
      <c r="G383" s="90"/>
      <c r="H383" s="7"/>
    </row>
    <row r="384" spans="1:8">
      <c r="A384" s="51"/>
      <c r="B384" s="101"/>
      <c r="C384" s="40"/>
      <c r="D384" s="51" t="e">
        <f t="shared" si="11"/>
        <v>#N/A</v>
      </c>
      <c r="E384" s="114"/>
      <c r="F384" s="51"/>
      <c r="G384" s="90"/>
      <c r="H384" s="7"/>
    </row>
    <row r="385" spans="1:8">
      <c r="A385" s="51"/>
      <c r="B385" s="101"/>
      <c r="C385" s="40"/>
      <c r="D385" s="51" t="e">
        <f t="shared" si="11"/>
        <v>#N/A</v>
      </c>
      <c r="E385" s="114"/>
      <c r="F385" s="51"/>
      <c r="G385" s="90"/>
      <c r="H385" s="7"/>
    </row>
    <row r="386" spans="1:8">
      <c r="A386" s="51"/>
      <c r="B386" s="101"/>
      <c r="C386" s="40"/>
      <c r="D386" s="51" t="e">
        <f t="shared" si="11"/>
        <v>#N/A</v>
      </c>
      <c r="E386" s="114"/>
      <c r="F386" s="51"/>
      <c r="G386" s="90"/>
      <c r="H386" s="7"/>
    </row>
    <row r="387" spans="1:8">
      <c r="A387" s="51"/>
      <c r="B387" s="101"/>
      <c r="C387" s="40"/>
      <c r="D387" s="51" t="e">
        <f t="shared" si="11"/>
        <v>#N/A</v>
      </c>
      <c r="E387" s="114"/>
      <c r="F387" s="51"/>
      <c r="G387" s="90"/>
      <c r="H387" s="7"/>
    </row>
    <row r="388" spans="1:8">
      <c r="A388" s="51"/>
      <c r="B388" s="101"/>
      <c r="C388" s="40"/>
      <c r="D388" s="51" t="e">
        <f t="shared" si="11"/>
        <v>#N/A</v>
      </c>
      <c r="E388" s="114"/>
      <c r="F388" s="51"/>
      <c r="G388" s="90"/>
      <c r="H388" s="7"/>
    </row>
    <row r="389" spans="1:8">
      <c r="A389" s="51"/>
      <c r="B389" s="101"/>
      <c r="C389" s="40"/>
      <c r="D389" s="51" t="e">
        <f t="shared" si="11"/>
        <v>#N/A</v>
      </c>
      <c r="E389" s="114"/>
      <c r="F389" s="51"/>
      <c r="G389" s="90"/>
      <c r="H389" s="7"/>
    </row>
    <row r="390" spans="1:8">
      <c r="A390" s="51"/>
      <c r="B390" s="101"/>
      <c r="C390" s="40"/>
      <c r="D390" s="51" t="e">
        <f t="shared" si="11"/>
        <v>#N/A</v>
      </c>
      <c r="E390" s="114"/>
      <c r="F390" s="51"/>
      <c r="G390" s="90"/>
      <c r="H390" s="7"/>
    </row>
    <row r="391" spans="1:8">
      <c r="A391" s="51"/>
      <c r="B391" s="101"/>
      <c r="C391" s="40"/>
      <c r="D391" s="51" t="e">
        <f t="shared" si="11"/>
        <v>#N/A</v>
      </c>
      <c r="E391" s="114"/>
      <c r="F391" s="51"/>
      <c r="G391" s="90"/>
      <c r="H391" s="7"/>
    </row>
    <row r="392" spans="1:8">
      <c r="A392" s="51"/>
      <c r="B392" s="101"/>
      <c r="C392" s="40"/>
      <c r="D392" s="51" t="e">
        <f t="shared" si="11"/>
        <v>#N/A</v>
      </c>
      <c r="E392" s="114"/>
      <c r="F392" s="51"/>
      <c r="G392" s="90"/>
      <c r="H392" s="7"/>
    </row>
    <row r="393" spans="1:8">
      <c r="A393" s="51"/>
      <c r="B393" s="101"/>
      <c r="C393" s="40"/>
      <c r="D393" s="51" t="e">
        <f t="shared" si="11"/>
        <v>#N/A</v>
      </c>
      <c r="E393" s="114"/>
      <c r="F393" s="51"/>
      <c r="G393" s="90"/>
      <c r="H393" s="7"/>
    </row>
    <row r="394" spans="1:8">
      <c r="A394" s="51"/>
      <c r="B394" s="101"/>
      <c r="C394" s="40"/>
      <c r="D394" s="51" t="e">
        <f t="shared" si="11"/>
        <v>#N/A</v>
      </c>
      <c r="E394" s="114"/>
      <c r="F394" s="51"/>
      <c r="G394" s="90"/>
      <c r="H394" s="7"/>
    </row>
    <row r="395" spans="1:8">
      <c r="A395" s="51"/>
      <c r="B395" s="101"/>
      <c r="C395" s="40"/>
      <c r="D395" s="51" t="e">
        <f t="shared" si="11"/>
        <v>#N/A</v>
      </c>
      <c r="E395" s="114"/>
      <c r="F395" s="51"/>
      <c r="G395" s="90"/>
      <c r="H395" s="7"/>
    </row>
    <row r="396" spans="1:8">
      <c r="A396" s="51"/>
      <c r="B396" s="101"/>
      <c r="C396" s="40"/>
      <c r="D396" s="51" t="e">
        <f t="shared" si="11"/>
        <v>#N/A</v>
      </c>
      <c r="E396" s="114"/>
      <c r="F396" s="51"/>
      <c r="G396" s="90"/>
      <c r="H396" s="7"/>
    </row>
    <row r="397" spans="1:8">
      <c r="A397" s="51"/>
      <c r="B397" s="101"/>
      <c r="C397" s="40"/>
      <c r="D397" s="51" t="e">
        <f t="shared" si="11"/>
        <v>#N/A</v>
      </c>
      <c r="E397" s="114"/>
      <c r="F397" s="51"/>
      <c r="G397" s="90"/>
      <c r="H397" s="7"/>
    </row>
    <row r="398" spans="1:8">
      <c r="A398" s="51"/>
      <c r="B398" s="101"/>
      <c r="C398" s="40"/>
      <c r="D398" s="51" t="e">
        <f t="shared" si="11"/>
        <v>#N/A</v>
      </c>
      <c r="E398" s="114"/>
      <c r="F398" s="51"/>
      <c r="G398" s="90"/>
      <c r="H398" s="7"/>
    </row>
    <row r="399" spans="1:8">
      <c r="A399" s="51"/>
      <c r="B399" s="101"/>
      <c r="C399" s="40"/>
      <c r="D399" s="51" t="e">
        <f t="shared" si="11"/>
        <v>#N/A</v>
      </c>
      <c r="E399" s="114"/>
      <c r="F399" s="51"/>
      <c r="G399" s="90"/>
      <c r="H399" s="7"/>
    </row>
    <row r="400" spans="1:8">
      <c r="A400" s="51"/>
      <c r="B400" s="101"/>
      <c r="C400" s="40"/>
      <c r="D400" s="51" t="e">
        <f t="shared" si="11"/>
        <v>#N/A</v>
      </c>
      <c r="E400" s="114"/>
      <c r="F400" s="51"/>
      <c r="G400" s="90"/>
      <c r="H400" s="7"/>
    </row>
    <row r="401" spans="1:8">
      <c r="A401" s="51"/>
      <c r="B401" s="101"/>
      <c r="C401" s="40"/>
      <c r="D401" s="51" t="e">
        <f t="shared" si="11"/>
        <v>#N/A</v>
      </c>
      <c r="E401" s="114"/>
      <c r="F401" s="51"/>
      <c r="G401" s="90"/>
      <c r="H401" s="7"/>
    </row>
    <row r="402" spans="1:8">
      <c r="A402" s="51"/>
      <c r="B402" s="101"/>
      <c r="C402" s="40"/>
      <c r="D402" s="51" t="e">
        <f t="shared" si="11"/>
        <v>#N/A</v>
      </c>
      <c r="E402" s="114"/>
      <c r="F402" s="51"/>
      <c r="G402" s="90"/>
      <c r="H402" s="7"/>
    </row>
    <row r="403" spans="1:8">
      <c r="A403" s="51"/>
      <c r="B403" s="101"/>
      <c r="C403" s="40"/>
      <c r="D403" s="51" t="e">
        <f t="shared" si="11"/>
        <v>#N/A</v>
      </c>
      <c r="E403" s="114"/>
      <c r="F403" s="51"/>
      <c r="G403" s="90"/>
      <c r="H403" s="7"/>
    </row>
    <row r="404" spans="1:8">
      <c r="A404" s="51"/>
      <c r="B404" s="101"/>
      <c r="C404" s="40"/>
      <c r="D404" s="51" t="e">
        <f t="shared" si="11"/>
        <v>#N/A</v>
      </c>
      <c r="E404" s="114"/>
      <c r="F404" s="51"/>
      <c r="G404" s="90"/>
      <c r="H404" s="7"/>
    </row>
    <row r="405" spans="1:8">
      <c r="A405" s="51"/>
      <c r="B405" s="101"/>
      <c r="C405" s="40"/>
      <c r="D405" s="51" t="e">
        <f t="shared" si="11"/>
        <v>#N/A</v>
      </c>
      <c r="E405" s="114"/>
      <c r="F405" s="51"/>
      <c r="G405" s="90"/>
      <c r="H405" s="7"/>
    </row>
    <row r="406" spans="1:8">
      <c r="A406" s="51"/>
      <c r="B406" s="101"/>
      <c r="C406" s="40"/>
      <c r="D406" s="51" t="e">
        <f t="shared" si="11"/>
        <v>#N/A</v>
      </c>
      <c r="E406" s="114"/>
      <c r="F406" s="51"/>
      <c r="G406" s="90"/>
      <c r="H406" s="7"/>
    </row>
    <row r="407" spans="1:8">
      <c r="A407" s="51"/>
      <c r="B407" s="101"/>
      <c r="C407" s="40"/>
      <c r="D407" s="51" t="e">
        <f t="shared" si="11"/>
        <v>#N/A</v>
      </c>
      <c r="E407" s="114"/>
      <c r="F407" s="51"/>
      <c r="G407" s="90"/>
      <c r="H407" s="7"/>
    </row>
    <row r="408" spans="1:8">
      <c r="A408" s="51"/>
      <c r="B408" s="101"/>
      <c r="C408" s="40"/>
      <c r="D408" s="51" t="e">
        <f t="shared" si="11"/>
        <v>#N/A</v>
      </c>
      <c r="E408" s="114"/>
      <c r="F408" s="51"/>
      <c r="G408" s="90"/>
      <c r="H408" s="7"/>
    </row>
    <row r="409" spans="1:8">
      <c r="A409" s="51"/>
      <c r="B409" s="101"/>
      <c r="C409" s="40"/>
      <c r="D409" s="51" t="e">
        <f t="shared" si="11"/>
        <v>#N/A</v>
      </c>
      <c r="E409" s="114"/>
      <c r="F409" s="51"/>
      <c r="G409" s="90"/>
      <c r="H409" s="7"/>
    </row>
    <row r="410" spans="1:8">
      <c r="A410" s="51"/>
      <c r="B410" s="101"/>
      <c r="C410" s="40"/>
      <c r="D410" s="51" t="e">
        <f t="shared" si="11"/>
        <v>#N/A</v>
      </c>
      <c r="E410" s="114"/>
      <c r="F410" s="51"/>
      <c r="G410" s="90"/>
      <c r="H410" s="7"/>
    </row>
    <row r="411" spans="1:8">
      <c r="A411" s="51"/>
      <c r="B411" s="101"/>
      <c r="C411" s="40"/>
      <c r="D411" s="51" t="e">
        <f t="shared" si="11"/>
        <v>#N/A</v>
      </c>
      <c r="E411" s="114"/>
      <c r="F411" s="51"/>
      <c r="G411" s="90"/>
      <c r="H411" s="7"/>
    </row>
    <row r="412" spans="1:8">
      <c r="A412" s="51"/>
      <c r="B412" s="101"/>
      <c r="C412" s="40"/>
      <c r="D412" s="51" t="e">
        <f t="shared" si="11"/>
        <v>#N/A</v>
      </c>
      <c r="E412" s="114"/>
      <c r="F412" s="51"/>
      <c r="G412" s="90"/>
      <c r="H412" s="7"/>
    </row>
    <row r="413" spans="1:8">
      <c r="A413" s="51"/>
      <c r="B413" s="101"/>
      <c r="C413" s="40"/>
      <c r="D413" s="51" t="e">
        <f t="shared" si="11"/>
        <v>#N/A</v>
      </c>
      <c r="E413" s="114"/>
      <c r="F413" s="51"/>
      <c r="G413" s="90"/>
      <c r="H413" s="7"/>
    </row>
    <row r="414" spans="1:8">
      <c r="A414" s="51"/>
      <c r="B414" s="101"/>
      <c r="C414" s="40"/>
      <c r="D414" s="51" t="e">
        <f t="shared" si="11"/>
        <v>#N/A</v>
      </c>
      <c r="E414" s="114"/>
      <c r="F414" s="51"/>
      <c r="G414" s="90"/>
      <c r="H414" s="7"/>
    </row>
    <row r="415" spans="1:8">
      <c r="A415" s="51"/>
      <c r="B415" s="101"/>
      <c r="C415" s="40"/>
      <c r="D415" s="51" t="e">
        <f t="shared" si="11"/>
        <v>#N/A</v>
      </c>
      <c r="E415" s="114"/>
      <c r="F415" s="51"/>
      <c r="G415" s="90"/>
      <c r="H415" s="7"/>
    </row>
    <row r="416" spans="1:8">
      <c r="A416" s="51"/>
      <c r="B416" s="101"/>
      <c r="C416" s="40"/>
      <c r="D416" s="51" t="e">
        <f t="shared" si="11"/>
        <v>#N/A</v>
      </c>
      <c r="E416" s="114"/>
      <c r="F416" s="51"/>
      <c r="G416" s="90"/>
      <c r="H416" s="7"/>
    </row>
    <row r="417" spans="1:8">
      <c r="A417" s="51"/>
      <c r="B417" s="101"/>
      <c r="C417" s="40"/>
      <c r="D417" s="51" t="e">
        <f t="shared" si="11"/>
        <v>#N/A</v>
      </c>
      <c r="E417" s="114"/>
      <c r="F417" s="51"/>
      <c r="G417" s="90"/>
      <c r="H417" s="7"/>
    </row>
    <row r="418" spans="1:8">
      <c r="A418" s="51"/>
      <c r="B418" s="101"/>
      <c r="C418" s="40"/>
      <c r="D418" s="51" t="e">
        <f t="shared" ref="D418:D481" si="12">VLOOKUP(C418,ITEMS,2,FALSE)</f>
        <v>#N/A</v>
      </c>
      <c r="E418" s="114"/>
      <c r="F418" s="51"/>
      <c r="G418" s="90"/>
      <c r="H418" s="7"/>
    </row>
    <row r="419" spans="1:8">
      <c r="A419" s="51"/>
      <c r="B419" s="101"/>
      <c r="C419" s="40"/>
      <c r="D419" s="51" t="e">
        <f t="shared" si="12"/>
        <v>#N/A</v>
      </c>
      <c r="E419" s="114"/>
      <c r="F419" s="51"/>
      <c r="G419" s="90"/>
      <c r="H419" s="7"/>
    </row>
    <row r="420" spans="1:8">
      <c r="A420" s="51"/>
      <c r="B420" s="101"/>
      <c r="C420" s="40"/>
      <c r="D420" s="51" t="e">
        <f t="shared" si="12"/>
        <v>#N/A</v>
      </c>
      <c r="E420" s="114"/>
      <c r="F420" s="51"/>
      <c r="G420" s="90"/>
      <c r="H420" s="7"/>
    </row>
    <row r="421" spans="1:8">
      <c r="A421" s="51"/>
      <c r="B421" s="101"/>
      <c r="C421" s="40"/>
      <c r="D421" s="51" t="e">
        <f t="shared" si="12"/>
        <v>#N/A</v>
      </c>
      <c r="E421" s="114"/>
      <c r="F421" s="51"/>
      <c r="G421" s="90"/>
      <c r="H421" s="7"/>
    </row>
    <row r="422" spans="1:8">
      <c r="A422" s="51"/>
      <c r="B422" s="101"/>
      <c r="C422" s="40"/>
      <c r="D422" s="51" t="e">
        <f t="shared" si="12"/>
        <v>#N/A</v>
      </c>
      <c r="E422" s="114"/>
      <c r="F422" s="51"/>
      <c r="G422" s="90"/>
      <c r="H422" s="7"/>
    </row>
    <row r="423" spans="1:8">
      <c r="A423" s="51"/>
      <c r="B423" s="101"/>
      <c r="C423" s="40"/>
      <c r="D423" s="51" t="e">
        <f t="shared" si="12"/>
        <v>#N/A</v>
      </c>
      <c r="E423" s="114"/>
      <c r="F423" s="51"/>
      <c r="G423" s="90"/>
      <c r="H423" s="7"/>
    </row>
    <row r="424" spans="1:8">
      <c r="A424" s="51"/>
      <c r="B424" s="101"/>
      <c r="C424" s="40"/>
      <c r="D424" s="51" t="e">
        <f t="shared" si="12"/>
        <v>#N/A</v>
      </c>
      <c r="E424" s="114"/>
      <c r="F424" s="51"/>
      <c r="G424" s="90"/>
      <c r="H424" s="7"/>
    </row>
    <row r="425" spans="1:8">
      <c r="A425" s="51"/>
      <c r="B425" s="101"/>
      <c r="C425" s="40"/>
      <c r="D425" s="51" t="e">
        <f t="shared" si="12"/>
        <v>#N/A</v>
      </c>
      <c r="E425" s="114"/>
      <c r="F425" s="51"/>
      <c r="G425" s="90"/>
      <c r="H425" s="7"/>
    </row>
    <row r="426" spans="1:8">
      <c r="A426" s="51"/>
      <c r="B426" s="101"/>
      <c r="C426" s="40"/>
      <c r="D426" s="51" t="e">
        <f t="shared" si="12"/>
        <v>#N/A</v>
      </c>
      <c r="E426" s="114"/>
      <c r="F426" s="51"/>
      <c r="G426" s="90"/>
      <c r="H426" s="7"/>
    </row>
    <row r="427" spans="1:8">
      <c r="A427" s="51"/>
      <c r="B427" s="101"/>
      <c r="C427" s="40"/>
      <c r="D427" s="51" t="e">
        <f t="shared" si="12"/>
        <v>#N/A</v>
      </c>
      <c r="E427" s="114"/>
      <c r="F427" s="51"/>
      <c r="G427" s="90"/>
      <c r="H427" s="7"/>
    </row>
    <row r="428" spans="1:8">
      <c r="A428" s="51"/>
      <c r="B428" s="101"/>
      <c r="C428" s="40"/>
      <c r="D428" s="51" t="e">
        <f t="shared" si="12"/>
        <v>#N/A</v>
      </c>
      <c r="E428" s="114"/>
      <c r="F428" s="51"/>
      <c r="G428" s="90"/>
      <c r="H428" s="7"/>
    </row>
    <row r="429" spans="1:8">
      <c r="A429" s="51"/>
      <c r="B429" s="101"/>
      <c r="C429" s="40"/>
      <c r="D429" s="51" t="e">
        <f t="shared" si="12"/>
        <v>#N/A</v>
      </c>
      <c r="E429" s="114"/>
      <c r="F429" s="51"/>
      <c r="G429" s="90"/>
      <c r="H429" s="7"/>
    </row>
    <row r="430" spans="1:8">
      <c r="A430" s="51"/>
      <c r="B430" s="101"/>
      <c r="C430" s="40"/>
      <c r="D430" s="51" t="e">
        <f t="shared" si="12"/>
        <v>#N/A</v>
      </c>
      <c r="E430" s="114"/>
      <c r="F430" s="51"/>
      <c r="G430" s="90"/>
      <c r="H430" s="7"/>
    </row>
    <row r="431" spans="1:8">
      <c r="A431" s="51"/>
      <c r="B431" s="101"/>
      <c r="C431" s="40"/>
      <c r="D431" s="51" t="e">
        <f t="shared" si="12"/>
        <v>#N/A</v>
      </c>
      <c r="E431" s="114"/>
      <c r="F431" s="51"/>
      <c r="G431" s="90"/>
      <c r="H431" s="7"/>
    </row>
    <row r="432" spans="1:8">
      <c r="A432" s="51"/>
      <c r="B432" s="101"/>
      <c r="C432" s="40"/>
      <c r="D432" s="51" t="e">
        <f t="shared" si="12"/>
        <v>#N/A</v>
      </c>
      <c r="E432" s="114"/>
      <c r="F432" s="51"/>
      <c r="G432" s="90"/>
      <c r="H432" s="7"/>
    </row>
    <row r="433" spans="1:8">
      <c r="A433" s="51"/>
      <c r="B433" s="101"/>
      <c r="C433" s="40"/>
      <c r="D433" s="51" t="e">
        <f t="shared" si="12"/>
        <v>#N/A</v>
      </c>
      <c r="E433" s="114"/>
      <c r="F433" s="51"/>
      <c r="G433" s="90"/>
      <c r="H433" s="7"/>
    </row>
    <row r="434" spans="1:8">
      <c r="A434" s="51"/>
      <c r="B434" s="101"/>
      <c r="C434" s="40"/>
      <c r="D434" s="51" t="e">
        <f t="shared" si="12"/>
        <v>#N/A</v>
      </c>
      <c r="E434" s="114"/>
      <c r="F434" s="51"/>
      <c r="G434" s="90"/>
      <c r="H434" s="7"/>
    </row>
    <row r="435" spans="1:8">
      <c r="A435" s="51"/>
      <c r="B435" s="101"/>
      <c r="C435" s="40"/>
      <c r="D435" s="51" t="e">
        <f t="shared" si="12"/>
        <v>#N/A</v>
      </c>
      <c r="E435" s="114"/>
      <c r="F435" s="51"/>
      <c r="G435" s="90"/>
      <c r="H435" s="7"/>
    </row>
    <row r="436" spans="1:8">
      <c r="A436" s="51"/>
      <c r="B436" s="101"/>
      <c r="C436" s="40"/>
      <c r="D436" s="51" t="e">
        <f t="shared" si="12"/>
        <v>#N/A</v>
      </c>
      <c r="E436" s="114"/>
      <c r="F436" s="51"/>
      <c r="G436" s="90"/>
      <c r="H436" s="7"/>
    </row>
    <row r="437" spans="1:8">
      <c r="A437" s="51"/>
      <c r="B437" s="101"/>
      <c r="C437" s="40"/>
      <c r="D437" s="51" t="e">
        <f t="shared" si="12"/>
        <v>#N/A</v>
      </c>
      <c r="E437" s="114"/>
      <c r="F437" s="51"/>
      <c r="G437" s="90"/>
      <c r="H437" s="7"/>
    </row>
    <row r="438" spans="1:8">
      <c r="A438" s="51"/>
      <c r="B438" s="101"/>
      <c r="C438" s="40"/>
      <c r="D438" s="51" t="e">
        <f t="shared" si="12"/>
        <v>#N/A</v>
      </c>
      <c r="E438" s="114"/>
      <c r="F438" s="51"/>
      <c r="G438" s="90"/>
      <c r="H438" s="7"/>
    </row>
    <row r="439" spans="1:8">
      <c r="A439" s="51"/>
      <c r="B439" s="101"/>
      <c r="C439" s="40"/>
      <c r="D439" s="51" t="e">
        <f t="shared" si="12"/>
        <v>#N/A</v>
      </c>
      <c r="E439" s="114"/>
      <c r="F439" s="51"/>
      <c r="G439" s="90"/>
      <c r="H439" s="7"/>
    </row>
    <row r="440" spans="1:8">
      <c r="A440" s="51"/>
      <c r="B440" s="101"/>
      <c r="C440" s="40"/>
      <c r="D440" s="51" t="e">
        <f t="shared" si="12"/>
        <v>#N/A</v>
      </c>
      <c r="E440" s="114"/>
      <c r="F440" s="51"/>
      <c r="G440" s="90"/>
      <c r="H440" s="7"/>
    </row>
    <row r="441" spans="1:8">
      <c r="A441" s="51"/>
      <c r="B441" s="101"/>
      <c r="C441" s="40"/>
      <c r="D441" s="51" t="e">
        <f t="shared" si="12"/>
        <v>#N/A</v>
      </c>
      <c r="E441" s="114"/>
      <c r="F441" s="51"/>
      <c r="G441" s="90"/>
      <c r="H441" s="7"/>
    </row>
    <row r="442" spans="1:8">
      <c r="A442" s="51"/>
      <c r="B442" s="101"/>
      <c r="C442" s="40"/>
      <c r="D442" s="51" t="e">
        <f t="shared" si="12"/>
        <v>#N/A</v>
      </c>
      <c r="E442" s="114"/>
      <c r="F442" s="51"/>
      <c r="G442" s="90"/>
      <c r="H442" s="7"/>
    </row>
    <row r="443" spans="1:8">
      <c r="A443" s="51"/>
      <c r="B443" s="101"/>
      <c r="C443" s="40"/>
      <c r="D443" s="51" t="e">
        <f t="shared" si="12"/>
        <v>#N/A</v>
      </c>
      <c r="E443" s="114"/>
      <c r="F443" s="51"/>
      <c r="G443" s="90"/>
      <c r="H443" s="7"/>
    </row>
    <row r="444" spans="1:8">
      <c r="A444" s="51"/>
      <c r="B444" s="101"/>
      <c r="C444" s="40"/>
      <c r="D444" s="51" t="e">
        <f t="shared" si="12"/>
        <v>#N/A</v>
      </c>
      <c r="E444" s="114"/>
      <c r="F444" s="51"/>
      <c r="G444" s="90"/>
      <c r="H444" s="7"/>
    </row>
    <row r="445" spans="1:8">
      <c r="A445" s="51"/>
      <c r="B445" s="101"/>
      <c r="C445" s="40"/>
      <c r="D445" s="51" t="e">
        <f t="shared" si="12"/>
        <v>#N/A</v>
      </c>
      <c r="E445" s="114"/>
      <c r="F445" s="51"/>
      <c r="G445" s="90"/>
      <c r="H445" s="7"/>
    </row>
    <row r="446" spans="1:8">
      <c r="A446" s="51"/>
      <c r="B446" s="101"/>
      <c r="C446" s="40"/>
      <c r="D446" s="51" t="e">
        <f t="shared" si="12"/>
        <v>#N/A</v>
      </c>
      <c r="E446" s="114"/>
      <c r="F446" s="51"/>
      <c r="G446" s="90"/>
      <c r="H446" s="7"/>
    </row>
    <row r="447" spans="1:8">
      <c r="A447" s="51"/>
      <c r="B447" s="101"/>
      <c r="C447" s="40"/>
      <c r="D447" s="51" t="e">
        <f t="shared" si="12"/>
        <v>#N/A</v>
      </c>
      <c r="E447" s="114"/>
      <c r="F447" s="51"/>
      <c r="G447" s="90"/>
      <c r="H447" s="7"/>
    </row>
    <row r="448" spans="1:8">
      <c r="A448" s="51"/>
      <c r="B448" s="101"/>
      <c r="C448" s="40"/>
      <c r="D448" s="51" t="e">
        <f t="shared" si="12"/>
        <v>#N/A</v>
      </c>
      <c r="E448" s="114"/>
      <c r="F448" s="51"/>
      <c r="G448" s="90"/>
      <c r="H448" s="7"/>
    </row>
    <row r="449" spans="1:8">
      <c r="A449" s="51"/>
      <c r="B449" s="101"/>
      <c r="C449" s="40"/>
      <c r="D449" s="51" t="e">
        <f t="shared" si="12"/>
        <v>#N/A</v>
      </c>
      <c r="E449" s="114"/>
      <c r="F449" s="51"/>
      <c r="G449" s="90"/>
      <c r="H449" s="7"/>
    </row>
    <row r="450" spans="1:8">
      <c r="A450" s="51"/>
      <c r="B450" s="101"/>
      <c r="C450" s="40"/>
      <c r="D450" s="51" t="e">
        <f t="shared" si="12"/>
        <v>#N/A</v>
      </c>
      <c r="E450" s="114"/>
      <c r="F450" s="51"/>
      <c r="G450" s="90"/>
      <c r="H450" s="7"/>
    </row>
    <row r="451" spans="1:8">
      <c r="A451" s="51"/>
      <c r="B451" s="101"/>
      <c r="C451" s="40"/>
      <c r="D451" s="51" t="e">
        <f t="shared" si="12"/>
        <v>#N/A</v>
      </c>
      <c r="E451" s="114"/>
      <c r="F451" s="51"/>
      <c r="G451" s="90"/>
      <c r="H451" s="7"/>
    </row>
    <row r="452" spans="1:8">
      <c r="A452" s="51"/>
      <c r="B452" s="101"/>
      <c r="C452" s="40"/>
      <c r="D452" s="51" t="e">
        <f t="shared" si="12"/>
        <v>#N/A</v>
      </c>
      <c r="E452" s="114"/>
      <c r="F452" s="51"/>
      <c r="G452" s="90"/>
      <c r="H452" s="7"/>
    </row>
    <row r="453" spans="1:8">
      <c r="A453" s="51"/>
      <c r="B453" s="101"/>
      <c r="C453" s="40"/>
      <c r="D453" s="51" t="e">
        <f t="shared" si="12"/>
        <v>#N/A</v>
      </c>
      <c r="E453" s="114"/>
      <c r="F453" s="51"/>
      <c r="G453" s="90"/>
      <c r="H453" s="7"/>
    </row>
    <row r="454" spans="1:8">
      <c r="A454" s="51"/>
      <c r="B454" s="101"/>
      <c r="C454" s="40"/>
      <c r="D454" s="51" t="e">
        <f t="shared" si="12"/>
        <v>#N/A</v>
      </c>
      <c r="E454" s="114"/>
      <c r="F454" s="51"/>
      <c r="G454" s="90"/>
      <c r="H454" s="7"/>
    </row>
    <row r="455" spans="1:8">
      <c r="A455" s="51"/>
      <c r="B455" s="101"/>
      <c r="C455" s="40"/>
      <c r="D455" s="51" t="e">
        <f t="shared" si="12"/>
        <v>#N/A</v>
      </c>
      <c r="E455" s="114"/>
      <c r="F455" s="51"/>
      <c r="G455" s="90"/>
      <c r="H455" s="7"/>
    </row>
    <row r="456" spans="1:8">
      <c r="A456" s="51"/>
      <c r="B456" s="101"/>
      <c r="C456" s="40"/>
      <c r="D456" s="51" t="e">
        <f t="shared" si="12"/>
        <v>#N/A</v>
      </c>
      <c r="E456" s="114"/>
      <c r="F456" s="51"/>
      <c r="G456" s="90"/>
      <c r="H456" s="7"/>
    </row>
    <row r="457" spans="1:8">
      <c r="A457" s="51"/>
      <c r="B457" s="101"/>
      <c r="C457" s="40"/>
      <c r="D457" s="51" t="e">
        <f t="shared" si="12"/>
        <v>#N/A</v>
      </c>
      <c r="E457" s="114"/>
      <c r="F457" s="51"/>
      <c r="G457" s="90"/>
      <c r="H457" s="7"/>
    </row>
    <row r="458" spans="1:8">
      <c r="A458" s="51"/>
      <c r="B458" s="101"/>
      <c r="C458" s="40"/>
      <c r="D458" s="51" t="e">
        <f t="shared" si="12"/>
        <v>#N/A</v>
      </c>
      <c r="E458" s="114"/>
      <c r="F458" s="51"/>
      <c r="G458" s="90"/>
      <c r="H458" s="7"/>
    </row>
    <row r="459" spans="1:8">
      <c r="A459" s="51"/>
      <c r="B459" s="101"/>
      <c r="C459" s="40"/>
      <c r="D459" s="51" t="e">
        <f t="shared" si="12"/>
        <v>#N/A</v>
      </c>
      <c r="E459" s="114"/>
      <c r="F459" s="51"/>
      <c r="G459" s="90"/>
      <c r="H459" s="7"/>
    </row>
    <row r="460" spans="1:8">
      <c r="A460" s="51"/>
      <c r="B460" s="101"/>
      <c r="C460" s="40"/>
      <c r="D460" s="51" t="e">
        <f t="shared" si="12"/>
        <v>#N/A</v>
      </c>
      <c r="E460" s="114"/>
      <c r="F460" s="51"/>
      <c r="G460" s="90"/>
      <c r="H460" s="7"/>
    </row>
    <row r="461" spans="1:8">
      <c r="A461" s="51"/>
      <c r="B461" s="101"/>
      <c r="C461" s="40"/>
      <c r="D461" s="51" t="e">
        <f t="shared" si="12"/>
        <v>#N/A</v>
      </c>
      <c r="E461" s="114"/>
      <c r="F461" s="51"/>
      <c r="G461" s="90"/>
      <c r="H461" s="7"/>
    </row>
    <row r="462" spans="1:8">
      <c r="A462" s="51"/>
      <c r="B462" s="101"/>
      <c r="C462" s="40"/>
      <c r="D462" s="51" t="e">
        <f t="shared" si="12"/>
        <v>#N/A</v>
      </c>
      <c r="E462" s="114"/>
      <c r="F462" s="51"/>
      <c r="G462" s="90"/>
      <c r="H462" s="7"/>
    </row>
    <row r="463" spans="1:8">
      <c r="A463" s="51"/>
      <c r="B463" s="101"/>
      <c r="C463" s="40"/>
      <c r="D463" s="51" t="e">
        <f t="shared" si="12"/>
        <v>#N/A</v>
      </c>
      <c r="E463" s="114"/>
      <c r="F463" s="51"/>
      <c r="G463" s="90"/>
      <c r="H463" s="7"/>
    </row>
    <row r="464" spans="1:8">
      <c r="A464" s="51"/>
      <c r="B464" s="101"/>
      <c r="C464" s="40"/>
      <c r="D464" s="51" t="e">
        <f t="shared" si="12"/>
        <v>#N/A</v>
      </c>
      <c r="E464" s="114"/>
      <c r="F464" s="51"/>
      <c r="G464" s="90"/>
      <c r="H464" s="7"/>
    </row>
    <row r="465" spans="1:8">
      <c r="A465" s="51"/>
      <c r="B465" s="101"/>
      <c r="C465" s="40"/>
      <c r="D465" s="51" t="e">
        <f t="shared" si="12"/>
        <v>#N/A</v>
      </c>
      <c r="E465" s="114"/>
      <c r="F465" s="51"/>
      <c r="G465" s="90"/>
      <c r="H465" s="7"/>
    </row>
    <row r="466" spans="1:8">
      <c r="A466" s="51"/>
      <c r="B466" s="101"/>
      <c r="C466" s="40"/>
      <c r="D466" s="51" t="e">
        <f t="shared" si="12"/>
        <v>#N/A</v>
      </c>
      <c r="E466" s="114"/>
      <c r="F466" s="51"/>
      <c r="G466" s="90"/>
      <c r="H466" s="7"/>
    </row>
    <row r="467" spans="1:8">
      <c r="A467" s="51"/>
      <c r="B467" s="101"/>
      <c r="C467" s="40"/>
      <c r="D467" s="51" t="e">
        <f t="shared" si="12"/>
        <v>#N/A</v>
      </c>
      <c r="E467" s="114"/>
      <c r="F467" s="51"/>
      <c r="G467" s="90"/>
      <c r="H467" s="7"/>
    </row>
    <row r="468" spans="1:8">
      <c r="A468" s="51"/>
      <c r="B468" s="101"/>
      <c r="C468" s="40"/>
      <c r="D468" s="51" t="e">
        <f t="shared" si="12"/>
        <v>#N/A</v>
      </c>
      <c r="E468" s="114"/>
      <c r="F468" s="51"/>
      <c r="G468" s="90"/>
      <c r="H468" s="7"/>
    </row>
    <row r="469" spans="1:8">
      <c r="A469" s="51"/>
      <c r="B469" s="101"/>
      <c r="C469" s="40"/>
      <c r="D469" s="51" t="e">
        <f t="shared" si="12"/>
        <v>#N/A</v>
      </c>
      <c r="E469" s="114"/>
      <c r="F469" s="51"/>
      <c r="G469" s="90"/>
      <c r="H469" s="7"/>
    </row>
    <row r="470" spans="1:8">
      <c r="A470" s="51"/>
      <c r="B470" s="101"/>
      <c r="C470" s="40"/>
      <c r="D470" s="51" t="e">
        <f t="shared" si="12"/>
        <v>#N/A</v>
      </c>
      <c r="E470" s="114"/>
      <c r="F470" s="51"/>
      <c r="G470" s="90"/>
      <c r="H470" s="7"/>
    </row>
    <row r="471" spans="1:8">
      <c r="A471" s="51"/>
      <c r="B471" s="101"/>
      <c r="C471" s="40"/>
      <c r="D471" s="51" t="e">
        <f t="shared" si="12"/>
        <v>#N/A</v>
      </c>
      <c r="E471" s="114"/>
      <c r="F471" s="51"/>
      <c r="G471" s="90"/>
      <c r="H471" s="7"/>
    </row>
    <row r="472" spans="1:8">
      <c r="A472" s="51"/>
      <c r="B472" s="101"/>
      <c r="C472" s="40"/>
      <c r="D472" s="51" t="e">
        <f t="shared" si="12"/>
        <v>#N/A</v>
      </c>
      <c r="E472" s="114"/>
      <c r="F472" s="51"/>
      <c r="G472" s="90"/>
      <c r="H472" s="7"/>
    </row>
    <row r="473" spans="1:8">
      <c r="A473" s="51"/>
      <c r="B473" s="101"/>
      <c r="C473" s="40"/>
      <c r="D473" s="51" t="e">
        <f t="shared" si="12"/>
        <v>#N/A</v>
      </c>
      <c r="E473" s="114"/>
      <c r="F473" s="51"/>
      <c r="G473" s="90"/>
      <c r="H473" s="7"/>
    </row>
    <row r="474" spans="1:8">
      <c r="A474" s="51"/>
      <c r="B474" s="101"/>
      <c r="C474" s="40"/>
      <c r="D474" s="51" t="e">
        <f t="shared" si="12"/>
        <v>#N/A</v>
      </c>
      <c r="E474" s="114"/>
      <c r="F474" s="51"/>
      <c r="G474" s="90"/>
      <c r="H474" s="7"/>
    </row>
    <row r="475" spans="1:8">
      <c r="A475" s="51"/>
      <c r="B475" s="101"/>
      <c r="C475" s="40"/>
      <c r="D475" s="51" t="e">
        <f t="shared" si="12"/>
        <v>#N/A</v>
      </c>
      <c r="E475" s="114"/>
      <c r="F475" s="51"/>
      <c r="G475" s="90"/>
      <c r="H475" s="7"/>
    </row>
    <row r="476" spans="1:8">
      <c r="A476" s="51"/>
      <c r="B476" s="101"/>
      <c r="C476" s="40"/>
      <c r="D476" s="51" t="e">
        <f t="shared" si="12"/>
        <v>#N/A</v>
      </c>
      <c r="E476" s="114"/>
      <c r="F476" s="51"/>
      <c r="G476" s="90"/>
      <c r="H476" s="7"/>
    </row>
    <row r="477" spans="1:8">
      <c r="A477" s="51"/>
      <c r="B477" s="101"/>
      <c r="C477" s="40"/>
      <c r="D477" s="51" t="e">
        <f t="shared" si="12"/>
        <v>#N/A</v>
      </c>
      <c r="E477" s="114"/>
      <c r="F477" s="51"/>
      <c r="G477" s="90"/>
      <c r="H477" s="7"/>
    </row>
    <row r="478" spans="1:8">
      <c r="A478" s="51"/>
      <c r="B478" s="101"/>
      <c r="C478" s="40"/>
      <c r="D478" s="51" t="e">
        <f t="shared" si="12"/>
        <v>#N/A</v>
      </c>
      <c r="E478" s="114"/>
      <c r="F478" s="51"/>
      <c r="G478" s="90"/>
      <c r="H478" s="7"/>
    </row>
    <row r="479" spans="1:8">
      <c r="A479" s="51"/>
      <c r="B479" s="101"/>
      <c r="C479" s="40"/>
      <c r="D479" s="51" t="e">
        <f t="shared" si="12"/>
        <v>#N/A</v>
      </c>
      <c r="E479" s="114"/>
      <c r="F479" s="51"/>
      <c r="G479" s="90"/>
      <c r="H479" s="7"/>
    </row>
    <row r="480" spans="1:8">
      <c r="A480" s="51"/>
      <c r="B480" s="101"/>
      <c r="C480" s="40"/>
      <c r="D480" s="51" t="e">
        <f t="shared" si="12"/>
        <v>#N/A</v>
      </c>
      <c r="E480" s="114"/>
      <c r="F480" s="51"/>
      <c r="G480" s="90"/>
      <c r="H480" s="7"/>
    </row>
    <row r="481" spans="1:8">
      <c r="A481" s="51"/>
      <c r="B481" s="101"/>
      <c r="C481" s="40"/>
      <c r="D481" s="51" t="e">
        <f t="shared" si="12"/>
        <v>#N/A</v>
      </c>
      <c r="E481" s="114"/>
      <c r="F481" s="51"/>
      <c r="G481" s="90"/>
      <c r="H481" s="7"/>
    </row>
    <row r="482" spans="1:8">
      <c r="A482" s="51"/>
      <c r="B482" s="101"/>
      <c r="C482" s="40"/>
      <c r="D482" s="51" t="e">
        <f t="shared" ref="D482:D511" si="13">VLOOKUP(C482,ITEMS,2,FALSE)</f>
        <v>#N/A</v>
      </c>
      <c r="E482" s="114"/>
      <c r="F482" s="51"/>
      <c r="G482" s="90"/>
      <c r="H482" s="7"/>
    </row>
    <row r="483" spans="1:8">
      <c r="A483" s="51"/>
      <c r="B483" s="101"/>
      <c r="C483" s="40"/>
      <c r="D483" s="51" t="e">
        <f t="shared" si="13"/>
        <v>#N/A</v>
      </c>
      <c r="E483" s="114"/>
      <c r="F483" s="51"/>
      <c r="G483" s="90"/>
      <c r="H483" s="7"/>
    </row>
    <row r="484" spans="1:8">
      <c r="A484" s="51"/>
      <c r="B484" s="101"/>
      <c r="C484" s="40"/>
      <c r="D484" s="51" t="e">
        <f t="shared" si="13"/>
        <v>#N/A</v>
      </c>
      <c r="E484" s="114"/>
      <c r="F484" s="51"/>
      <c r="G484" s="90"/>
      <c r="H484" s="7"/>
    </row>
    <row r="485" spans="1:8">
      <c r="A485" s="51"/>
      <c r="B485" s="101"/>
      <c r="C485" s="40"/>
      <c r="D485" s="51" t="e">
        <f t="shared" si="13"/>
        <v>#N/A</v>
      </c>
      <c r="E485" s="114"/>
      <c r="F485" s="51"/>
      <c r="G485" s="90"/>
      <c r="H485" s="7"/>
    </row>
    <row r="486" spans="1:8">
      <c r="A486" s="51"/>
      <c r="B486" s="101"/>
      <c r="C486" s="40"/>
      <c r="D486" s="51" t="e">
        <f t="shared" si="13"/>
        <v>#N/A</v>
      </c>
      <c r="E486" s="114"/>
      <c r="F486" s="51"/>
      <c r="G486" s="90"/>
      <c r="H486" s="7"/>
    </row>
    <row r="487" spans="1:8">
      <c r="A487" s="51"/>
      <c r="B487" s="101"/>
      <c r="C487" s="40"/>
      <c r="D487" s="51" t="e">
        <f t="shared" si="13"/>
        <v>#N/A</v>
      </c>
      <c r="E487" s="114"/>
      <c r="F487" s="51"/>
      <c r="G487" s="90"/>
      <c r="H487" s="7"/>
    </row>
    <row r="488" spans="1:8">
      <c r="A488" s="51"/>
      <c r="B488" s="101"/>
      <c r="C488" s="40"/>
      <c r="D488" s="51" t="e">
        <f t="shared" si="13"/>
        <v>#N/A</v>
      </c>
      <c r="E488" s="114"/>
      <c r="F488" s="51"/>
      <c r="G488" s="90"/>
      <c r="H488" s="7"/>
    </row>
    <row r="489" spans="1:8">
      <c r="A489" s="51"/>
      <c r="B489" s="101"/>
      <c r="C489" s="40"/>
      <c r="D489" s="51" t="e">
        <f t="shared" si="13"/>
        <v>#N/A</v>
      </c>
      <c r="E489" s="114"/>
      <c r="F489" s="51"/>
      <c r="G489" s="90"/>
      <c r="H489" s="7"/>
    </row>
    <row r="490" spans="1:8">
      <c r="A490" s="51"/>
      <c r="B490" s="101"/>
      <c r="C490" s="40"/>
      <c r="D490" s="51" t="e">
        <f t="shared" si="13"/>
        <v>#N/A</v>
      </c>
      <c r="E490" s="114"/>
      <c r="F490" s="51"/>
      <c r="G490" s="90"/>
      <c r="H490" s="7"/>
    </row>
    <row r="491" spans="1:8">
      <c r="A491" s="51"/>
      <c r="B491" s="101"/>
      <c r="C491" s="40"/>
      <c r="D491" s="51" t="e">
        <f t="shared" si="13"/>
        <v>#N/A</v>
      </c>
      <c r="E491" s="114"/>
      <c r="F491" s="51"/>
      <c r="G491" s="90"/>
      <c r="H491" s="7"/>
    </row>
    <row r="492" spans="1:8">
      <c r="A492" s="51"/>
      <c r="B492" s="101"/>
      <c r="C492" s="40"/>
      <c r="D492" s="51" t="e">
        <f t="shared" si="13"/>
        <v>#N/A</v>
      </c>
      <c r="E492" s="114"/>
      <c r="F492" s="51"/>
      <c r="G492" s="90"/>
      <c r="H492" s="7"/>
    </row>
    <row r="493" spans="1:8">
      <c r="A493" s="51"/>
      <c r="B493" s="101"/>
      <c r="C493" s="40"/>
      <c r="D493" s="51" t="e">
        <f t="shared" si="13"/>
        <v>#N/A</v>
      </c>
      <c r="E493" s="114"/>
      <c r="F493" s="51"/>
      <c r="G493" s="90"/>
      <c r="H493" s="7"/>
    </row>
    <row r="494" spans="1:8">
      <c r="A494" s="51"/>
      <c r="B494" s="101"/>
      <c r="C494" s="40"/>
      <c r="D494" s="51" t="e">
        <f t="shared" si="13"/>
        <v>#N/A</v>
      </c>
      <c r="E494" s="114"/>
      <c r="F494" s="51"/>
      <c r="G494" s="90"/>
      <c r="H494" s="7"/>
    </row>
    <row r="495" spans="1:8">
      <c r="A495" s="116">
        <v>180</v>
      </c>
      <c r="B495" s="117"/>
      <c r="C495" s="40"/>
      <c r="D495" s="51" t="e">
        <f t="shared" si="13"/>
        <v>#N/A</v>
      </c>
      <c r="E495" s="114"/>
      <c r="F495" s="51" t="s">
        <v>35</v>
      </c>
      <c r="G495" s="90">
        <v>33</v>
      </c>
      <c r="H495" s="7"/>
    </row>
    <row r="496" spans="1:8">
      <c r="A496" s="116">
        <v>180</v>
      </c>
      <c r="B496" s="117"/>
      <c r="C496" s="40"/>
      <c r="D496" s="51" t="e">
        <f t="shared" si="13"/>
        <v>#N/A</v>
      </c>
      <c r="E496" s="114"/>
      <c r="F496" s="51" t="s">
        <v>35</v>
      </c>
      <c r="G496" s="90">
        <v>33</v>
      </c>
      <c r="H496" s="7"/>
    </row>
    <row r="497" spans="1:8">
      <c r="A497" s="116">
        <v>180</v>
      </c>
      <c r="B497" s="117"/>
      <c r="C497" s="40"/>
      <c r="D497" s="51" t="e">
        <f t="shared" si="13"/>
        <v>#N/A</v>
      </c>
      <c r="E497" s="114"/>
      <c r="F497" s="51" t="s">
        <v>35</v>
      </c>
      <c r="G497" s="90">
        <v>33</v>
      </c>
      <c r="H497" s="7"/>
    </row>
    <row r="498" spans="1:8">
      <c r="A498" s="116">
        <v>180</v>
      </c>
      <c r="B498" s="117"/>
      <c r="C498" s="40"/>
      <c r="D498" s="51" t="e">
        <f t="shared" si="13"/>
        <v>#N/A</v>
      </c>
      <c r="E498" s="114"/>
      <c r="F498" s="51" t="s">
        <v>35</v>
      </c>
      <c r="G498" s="90">
        <v>33</v>
      </c>
      <c r="H498" s="7"/>
    </row>
    <row r="499" spans="1:8">
      <c r="A499" s="116">
        <v>180</v>
      </c>
      <c r="B499" s="117"/>
      <c r="C499" s="40"/>
      <c r="D499" s="51" t="e">
        <f t="shared" si="13"/>
        <v>#N/A</v>
      </c>
      <c r="E499" s="114"/>
      <c r="F499" s="51" t="s">
        <v>35</v>
      </c>
      <c r="G499" s="90">
        <v>33</v>
      </c>
      <c r="H499" s="7"/>
    </row>
    <row r="500" spans="1:8">
      <c r="A500" s="116">
        <v>180</v>
      </c>
      <c r="B500" s="117"/>
      <c r="C500" s="40"/>
      <c r="D500" s="51" t="e">
        <f t="shared" si="13"/>
        <v>#N/A</v>
      </c>
      <c r="E500" s="114"/>
      <c r="F500" s="51" t="s">
        <v>35</v>
      </c>
      <c r="G500" s="90">
        <v>33</v>
      </c>
      <c r="H500" s="7"/>
    </row>
    <row r="501" spans="1:8">
      <c r="A501" s="54"/>
      <c r="B501" s="118"/>
      <c r="C501" s="42"/>
      <c r="D501" s="55" t="e">
        <f t="shared" si="13"/>
        <v>#N/A</v>
      </c>
      <c r="E501" s="65"/>
      <c r="F501" s="54"/>
      <c r="G501" s="81"/>
    </row>
    <row r="502" spans="1:8">
      <c r="A502" s="54"/>
      <c r="B502" s="64"/>
      <c r="C502" s="40"/>
      <c r="D502" s="51" t="e">
        <f t="shared" si="13"/>
        <v>#N/A</v>
      </c>
      <c r="E502" s="65"/>
      <c r="F502" s="54"/>
      <c r="G502" s="81"/>
    </row>
    <row r="503" spans="1:8">
      <c r="A503" s="54"/>
      <c r="B503" s="64"/>
      <c r="C503" s="53"/>
      <c r="D503" s="51" t="e">
        <f t="shared" si="13"/>
        <v>#N/A</v>
      </c>
      <c r="E503" s="65"/>
      <c r="F503" s="54"/>
      <c r="G503" s="81"/>
    </row>
    <row r="504" spans="1:8">
      <c r="A504" s="54"/>
      <c r="B504" s="64"/>
      <c r="C504" s="53"/>
      <c r="D504" s="51" t="e">
        <f t="shared" si="13"/>
        <v>#N/A</v>
      </c>
      <c r="E504" s="65"/>
      <c r="F504" s="54"/>
      <c r="G504" s="81"/>
    </row>
    <row r="505" spans="1:8">
      <c r="A505" s="54"/>
      <c r="B505" s="64"/>
      <c r="C505" s="53"/>
      <c r="D505" s="51" t="e">
        <f t="shared" si="13"/>
        <v>#N/A</v>
      </c>
      <c r="E505" s="65"/>
      <c r="F505" s="54"/>
      <c r="G505" s="81"/>
    </row>
    <row r="506" spans="1:8">
      <c r="A506" s="54"/>
      <c r="B506" s="64"/>
      <c r="C506" s="53"/>
      <c r="D506" s="51" t="e">
        <f t="shared" si="13"/>
        <v>#N/A</v>
      </c>
      <c r="E506" s="65"/>
      <c r="F506" s="54"/>
      <c r="G506" s="81"/>
    </row>
    <row r="507" spans="1:8">
      <c r="A507" s="54"/>
      <c r="B507" s="64"/>
      <c r="C507" s="53"/>
      <c r="D507" s="51" t="e">
        <f t="shared" si="13"/>
        <v>#N/A</v>
      </c>
      <c r="E507" s="65"/>
      <c r="F507" s="54"/>
      <c r="G507" s="81"/>
    </row>
    <row r="508" spans="1:8">
      <c r="A508" s="54"/>
      <c r="B508" s="64"/>
      <c r="C508" s="53"/>
      <c r="D508" s="51" t="e">
        <f t="shared" si="13"/>
        <v>#N/A</v>
      </c>
      <c r="E508" s="65"/>
      <c r="F508" s="54"/>
      <c r="G508" s="81"/>
    </row>
    <row r="509" spans="1:8">
      <c r="A509" s="54"/>
      <c r="B509" s="64"/>
      <c r="C509" s="53"/>
      <c r="D509" s="51" t="e">
        <f t="shared" si="13"/>
        <v>#N/A</v>
      </c>
      <c r="E509" s="65"/>
      <c r="F509" s="54"/>
      <c r="G509" s="81"/>
    </row>
    <row r="510" spans="1:8">
      <c r="A510" s="54"/>
      <c r="B510" s="64"/>
      <c r="C510" s="53"/>
      <c r="D510" s="51" t="e">
        <f t="shared" si="13"/>
        <v>#N/A</v>
      </c>
      <c r="E510" s="65"/>
      <c r="F510" s="54"/>
      <c r="G510" s="81"/>
    </row>
    <row r="511" spans="1:8">
      <c r="A511" s="54"/>
      <c r="B511" s="64"/>
      <c r="C511" s="53"/>
      <c r="D511" s="51" t="e">
        <f t="shared" si="13"/>
        <v>#N/A</v>
      </c>
      <c r="E511" s="65"/>
      <c r="F511" s="54"/>
      <c r="G511" s="81"/>
    </row>
  </sheetData>
  <autoFilter ref="A3:H501" xr:uid="{00000000-0001-0000-0100-000000000000}"/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F77"/>
  <sheetViews>
    <sheetView workbookViewId="0">
      <selection activeCell="H11" sqref="H11"/>
    </sheetView>
  </sheetViews>
  <sheetFormatPr defaultColWidth="8.85546875" defaultRowHeight="18.75"/>
  <cols>
    <col min="1" max="1" width="8.85546875" style="2"/>
    <col min="2" max="2" width="15.28515625" style="6" bestFit="1" customWidth="1"/>
    <col min="3" max="3" width="8.85546875" style="6"/>
    <col min="4" max="4" width="35.140625" style="6" customWidth="1"/>
    <col min="5" max="5" width="12.5703125" style="5" bestFit="1" customWidth="1"/>
    <col min="6" max="6" width="25" style="6" customWidth="1"/>
    <col min="7" max="16384" width="8.85546875" style="6"/>
  </cols>
  <sheetData>
    <row r="1" spans="1:6" ht="26.25">
      <c r="A1" s="158" t="s">
        <v>36</v>
      </c>
      <c r="B1" s="158"/>
      <c r="C1" s="158"/>
      <c r="D1" s="158"/>
      <c r="E1" s="158"/>
      <c r="F1" s="158"/>
    </row>
    <row r="3" spans="1:6" s="5" customFormat="1">
      <c r="A3" s="4" t="s">
        <v>2</v>
      </c>
      <c r="B3" s="3" t="s">
        <v>15</v>
      </c>
      <c r="C3" s="3" t="s">
        <v>3</v>
      </c>
      <c r="D3" s="3" t="s">
        <v>4</v>
      </c>
      <c r="E3" s="3" t="s">
        <v>7</v>
      </c>
      <c r="F3" s="3" t="s">
        <v>37</v>
      </c>
    </row>
    <row r="4" spans="1:6">
      <c r="A4" s="9">
        <v>1</v>
      </c>
      <c r="B4" s="8"/>
      <c r="C4" s="7"/>
      <c r="D4" s="7" t="e">
        <f t="shared" ref="D4:D35" si="0">VLOOKUP(C4,ITEMS,2,FALSE)</f>
        <v>#N/A</v>
      </c>
      <c r="E4" s="10">
        <v>0</v>
      </c>
      <c r="F4" s="7"/>
    </row>
    <row r="5" spans="1:6">
      <c r="A5" s="9">
        <v>2</v>
      </c>
      <c r="B5" s="8"/>
      <c r="C5" s="7"/>
      <c r="D5" s="7" t="e">
        <f t="shared" si="0"/>
        <v>#N/A</v>
      </c>
      <c r="E5" s="10"/>
      <c r="F5" s="7"/>
    </row>
    <row r="6" spans="1:6">
      <c r="A6" s="9">
        <v>4</v>
      </c>
      <c r="B6" s="8"/>
      <c r="C6" s="7"/>
      <c r="D6" s="7" t="e">
        <f t="shared" si="0"/>
        <v>#N/A</v>
      </c>
      <c r="E6" s="10"/>
      <c r="F6" s="7"/>
    </row>
    <row r="7" spans="1:6">
      <c r="A7" s="9">
        <v>5</v>
      </c>
      <c r="B7" s="8"/>
      <c r="C7" s="7"/>
      <c r="D7" s="7" t="e">
        <f t="shared" si="0"/>
        <v>#N/A</v>
      </c>
      <c r="E7" s="10"/>
      <c r="F7" s="7"/>
    </row>
    <row r="8" spans="1:6">
      <c r="A8" s="9">
        <v>6</v>
      </c>
      <c r="B8" s="8"/>
      <c r="C8" s="7"/>
      <c r="D8" s="7" t="e">
        <f t="shared" si="0"/>
        <v>#N/A</v>
      </c>
      <c r="E8" s="10"/>
      <c r="F8" s="7"/>
    </row>
    <row r="9" spans="1:6">
      <c r="A9" s="9">
        <v>7</v>
      </c>
      <c r="B9" s="7"/>
      <c r="C9" s="7"/>
      <c r="D9" s="7" t="e">
        <f t="shared" si="0"/>
        <v>#N/A</v>
      </c>
      <c r="E9" s="10"/>
      <c r="F9" s="7"/>
    </row>
    <row r="10" spans="1:6">
      <c r="A10" s="9">
        <v>8</v>
      </c>
      <c r="B10" s="7"/>
      <c r="C10" s="7"/>
      <c r="D10" s="7" t="e">
        <f t="shared" si="0"/>
        <v>#N/A</v>
      </c>
      <c r="E10" s="10"/>
      <c r="F10" s="7"/>
    </row>
    <row r="11" spans="1:6">
      <c r="A11" s="9">
        <v>9</v>
      </c>
      <c r="B11" s="7"/>
      <c r="C11" s="7"/>
      <c r="D11" s="7" t="e">
        <f t="shared" si="0"/>
        <v>#N/A</v>
      </c>
      <c r="E11" s="10"/>
      <c r="F11" s="7"/>
    </row>
    <row r="12" spans="1:6">
      <c r="A12" s="9">
        <v>10</v>
      </c>
      <c r="B12" s="7"/>
      <c r="C12" s="7"/>
      <c r="D12" s="7" t="e">
        <f t="shared" si="0"/>
        <v>#N/A</v>
      </c>
      <c r="E12" s="10"/>
      <c r="F12" s="7"/>
    </row>
    <row r="13" spans="1:6">
      <c r="A13" s="9">
        <v>11</v>
      </c>
      <c r="B13" s="7"/>
      <c r="C13" s="7"/>
      <c r="D13" s="7" t="e">
        <f t="shared" si="0"/>
        <v>#N/A</v>
      </c>
      <c r="E13" s="10"/>
      <c r="F13" s="7"/>
    </row>
    <row r="14" spans="1:6">
      <c r="A14" s="9">
        <v>12</v>
      </c>
      <c r="B14" s="7"/>
      <c r="C14" s="7"/>
      <c r="D14" s="7" t="e">
        <f t="shared" si="0"/>
        <v>#N/A</v>
      </c>
      <c r="E14" s="10"/>
      <c r="F14" s="7"/>
    </row>
    <row r="15" spans="1:6">
      <c r="A15" s="9">
        <v>13</v>
      </c>
      <c r="B15" s="7"/>
      <c r="C15" s="7"/>
      <c r="D15" s="7" t="e">
        <f t="shared" si="0"/>
        <v>#N/A</v>
      </c>
      <c r="E15" s="10"/>
      <c r="F15" s="7"/>
    </row>
    <row r="16" spans="1:6">
      <c r="A16" s="9">
        <v>14</v>
      </c>
      <c r="B16" s="7"/>
      <c r="C16" s="7"/>
      <c r="D16" s="7" t="e">
        <f t="shared" si="0"/>
        <v>#N/A</v>
      </c>
      <c r="E16" s="10"/>
      <c r="F16" s="7"/>
    </row>
    <row r="17" spans="1:6">
      <c r="A17" s="9">
        <v>15</v>
      </c>
      <c r="B17" s="7"/>
      <c r="C17" s="7"/>
      <c r="D17" s="7" t="e">
        <f t="shared" si="0"/>
        <v>#N/A</v>
      </c>
      <c r="E17" s="10"/>
      <c r="F17" s="7"/>
    </row>
    <row r="18" spans="1:6">
      <c r="A18" s="9">
        <v>16</v>
      </c>
      <c r="B18" s="7"/>
      <c r="C18" s="7"/>
      <c r="D18" s="7" t="e">
        <f t="shared" si="0"/>
        <v>#N/A</v>
      </c>
      <c r="E18" s="10"/>
      <c r="F18" s="7"/>
    </row>
    <row r="19" spans="1:6">
      <c r="A19" s="9">
        <v>17</v>
      </c>
      <c r="B19" s="7"/>
      <c r="C19" s="7"/>
      <c r="D19" s="7" t="e">
        <f t="shared" si="0"/>
        <v>#N/A</v>
      </c>
      <c r="E19" s="10"/>
      <c r="F19" s="7"/>
    </row>
    <row r="20" spans="1:6">
      <c r="A20" s="9">
        <v>18</v>
      </c>
      <c r="B20" s="7"/>
      <c r="C20" s="7"/>
      <c r="D20" s="7" t="e">
        <f t="shared" si="0"/>
        <v>#N/A</v>
      </c>
      <c r="E20" s="10"/>
      <c r="F20" s="7"/>
    </row>
    <row r="21" spans="1:6">
      <c r="A21" s="9">
        <v>19</v>
      </c>
      <c r="B21" s="7"/>
      <c r="C21" s="7"/>
      <c r="D21" s="7" t="e">
        <f t="shared" si="0"/>
        <v>#N/A</v>
      </c>
      <c r="E21" s="10"/>
      <c r="F21" s="7"/>
    </row>
    <row r="22" spans="1:6">
      <c r="A22" s="9">
        <v>20</v>
      </c>
      <c r="B22" s="7"/>
      <c r="C22" s="7"/>
      <c r="D22" s="7" t="e">
        <f t="shared" si="0"/>
        <v>#N/A</v>
      </c>
      <c r="E22" s="10"/>
      <c r="F22" s="7"/>
    </row>
    <row r="23" spans="1:6">
      <c r="A23" s="9">
        <v>21</v>
      </c>
      <c r="B23" s="7"/>
      <c r="C23" s="7"/>
      <c r="D23" s="7" t="e">
        <f t="shared" si="0"/>
        <v>#N/A</v>
      </c>
      <c r="E23" s="10"/>
      <c r="F23" s="7"/>
    </row>
    <row r="24" spans="1:6">
      <c r="A24" s="9">
        <v>22</v>
      </c>
      <c r="B24" s="7"/>
      <c r="C24" s="7"/>
      <c r="D24" s="7" t="e">
        <f t="shared" si="0"/>
        <v>#N/A</v>
      </c>
      <c r="E24" s="10"/>
      <c r="F24" s="7"/>
    </row>
    <row r="25" spans="1:6">
      <c r="A25" s="9">
        <v>23</v>
      </c>
      <c r="B25" s="7"/>
      <c r="C25" s="7"/>
      <c r="D25" s="7" t="e">
        <f t="shared" si="0"/>
        <v>#N/A</v>
      </c>
      <c r="E25" s="10"/>
      <c r="F25" s="7"/>
    </row>
    <row r="26" spans="1:6">
      <c r="A26" s="9">
        <v>24</v>
      </c>
      <c r="B26" s="7"/>
      <c r="C26" s="7"/>
      <c r="D26" s="7" t="e">
        <f t="shared" si="0"/>
        <v>#N/A</v>
      </c>
      <c r="E26" s="10"/>
      <c r="F26" s="7"/>
    </row>
    <row r="27" spans="1:6">
      <c r="A27" s="9">
        <v>25</v>
      </c>
      <c r="B27" s="7"/>
      <c r="C27" s="7"/>
      <c r="D27" s="7" t="e">
        <f t="shared" si="0"/>
        <v>#N/A</v>
      </c>
      <c r="E27" s="10"/>
      <c r="F27" s="7"/>
    </row>
    <row r="28" spans="1:6">
      <c r="A28" s="9">
        <v>26</v>
      </c>
      <c r="B28" s="7"/>
      <c r="C28" s="7"/>
      <c r="D28" s="7" t="e">
        <f t="shared" si="0"/>
        <v>#N/A</v>
      </c>
      <c r="E28" s="10"/>
      <c r="F28" s="7"/>
    </row>
    <row r="29" spans="1:6">
      <c r="A29" s="9">
        <v>27</v>
      </c>
      <c r="B29" s="7"/>
      <c r="C29" s="7"/>
      <c r="D29" s="7" t="e">
        <f t="shared" si="0"/>
        <v>#N/A</v>
      </c>
      <c r="E29" s="10"/>
      <c r="F29" s="7"/>
    </row>
    <row r="30" spans="1:6">
      <c r="A30" s="9">
        <v>28</v>
      </c>
      <c r="B30" s="7"/>
      <c r="C30" s="7"/>
      <c r="D30" s="7" t="e">
        <f t="shared" si="0"/>
        <v>#N/A</v>
      </c>
      <c r="E30" s="10"/>
      <c r="F30" s="7"/>
    </row>
    <row r="31" spans="1:6">
      <c r="A31" s="9">
        <v>29</v>
      </c>
      <c r="B31" s="7"/>
      <c r="C31" s="7"/>
      <c r="D31" s="7" t="e">
        <f t="shared" si="0"/>
        <v>#N/A</v>
      </c>
      <c r="E31" s="10"/>
      <c r="F31" s="7"/>
    </row>
    <row r="32" spans="1:6">
      <c r="A32" s="9">
        <v>30</v>
      </c>
      <c r="B32" s="7"/>
      <c r="C32" s="7"/>
      <c r="D32" s="7" t="e">
        <f t="shared" si="0"/>
        <v>#N/A</v>
      </c>
      <c r="E32" s="10"/>
      <c r="F32" s="7"/>
    </row>
    <row r="33" spans="1:6">
      <c r="A33" s="9">
        <v>31</v>
      </c>
      <c r="B33" s="7"/>
      <c r="C33" s="7"/>
      <c r="D33" s="7" t="e">
        <f t="shared" si="0"/>
        <v>#N/A</v>
      </c>
      <c r="E33" s="10"/>
      <c r="F33" s="7"/>
    </row>
    <row r="34" spans="1:6">
      <c r="A34" s="9">
        <v>32</v>
      </c>
      <c r="B34" s="7"/>
      <c r="C34" s="7"/>
      <c r="D34" s="7" t="e">
        <f t="shared" si="0"/>
        <v>#N/A</v>
      </c>
      <c r="E34" s="10"/>
      <c r="F34" s="7"/>
    </row>
    <row r="35" spans="1:6">
      <c r="A35" s="9">
        <v>33</v>
      </c>
      <c r="B35" s="7"/>
      <c r="C35" s="7"/>
      <c r="D35" s="7" t="e">
        <f t="shared" si="0"/>
        <v>#N/A</v>
      </c>
      <c r="E35" s="10"/>
      <c r="F35" s="7"/>
    </row>
    <row r="36" spans="1:6">
      <c r="A36" s="9">
        <v>34</v>
      </c>
      <c r="B36" s="7"/>
      <c r="C36" s="7"/>
      <c r="D36" s="7" t="e">
        <f t="shared" ref="D36:D67" si="1">VLOOKUP(C36,ITEMS,2,FALSE)</f>
        <v>#N/A</v>
      </c>
      <c r="E36" s="10"/>
      <c r="F36" s="7"/>
    </row>
    <row r="37" spans="1:6">
      <c r="A37" s="9">
        <v>35</v>
      </c>
      <c r="B37" s="7"/>
      <c r="C37" s="7"/>
      <c r="D37" s="7" t="e">
        <f t="shared" si="1"/>
        <v>#N/A</v>
      </c>
      <c r="E37" s="10"/>
      <c r="F37" s="7"/>
    </row>
    <row r="38" spans="1:6">
      <c r="A38" s="9">
        <v>36</v>
      </c>
      <c r="B38" s="7"/>
      <c r="C38" s="7"/>
      <c r="D38" s="7" t="e">
        <f t="shared" si="1"/>
        <v>#N/A</v>
      </c>
      <c r="E38" s="10"/>
      <c r="F38" s="7"/>
    </row>
    <row r="39" spans="1:6">
      <c r="A39" s="9">
        <v>37</v>
      </c>
      <c r="B39" s="7"/>
      <c r="C39" s="7"/>
      <c r="D39" s="7" t="e">
        <f t="shared" si="1"/>
        <v>#N/A</v>
      </c>
      <c r="E39" s="10"/>
      <c r="F39" s="7"/>
    </row>
    <row r="40" spans="1:6">
      <c r="A40" s="9">
        <v>38</v>
      </c>
      <c r="B40" s="7"/>
      <c r="C40" s="7"/>
      <c r="D40" s="7" t="e">
        <f t="shared" si="1"/>
        <v>#N/A</v>
      </c>
      <c r="E40" s="10"/>
      <c r="F40" s="7"/>
    </row>
    <row r="41" spans="1:6">
      <c r="A41" s="9">
        <v>39</v>
      </c>
      <c r="B41" s="7"/>
      <c r="C41" s="7"/>
      <c r="D41" s="7" t="e">
        <f t="shared" si="1"/>
        <v>#N/A</v>
      </c>
      <c r="E41" s="10"/>
      <c r="F41" s="7"/>
    </row>
    <row r="42" spans="1:6">
      <c r="A42" s="9">
        <v>40</v>
      </c>
      <c r="B42" s="7"/>
      <c r="C42" s="7"/>
      <c r="D42" s="7" t="e">
        <f t="shared" si="1"/>
        <v>#N/A</v>
      </c>
      <c r="E42" s="10"/>
      <c r="F42" s="7"/>
    </row>
    <row r="43" spans="1:6">
      <c r="A43" s="9">
        <v>41</v>
      </c>
      <c r="B43" s="7"/>
      <c r="C43" s="7"/>
      <c r="D43" s="7" t="e">
        <f t="shared" si="1"/>
        <v>#N/A</v>
      </c>
      <c r="E43" s="10"/>
      <c r="F43" s="7"/>
    </row>
    <row r="44" spans="1:6">
      <c r="A44" s="9">
        <v>42</v>
      </c>
      <c r="B44" s="7"/>
      <c r="C44" s="7"/>
      <c r="D44" s="7" t="e">
        <f t="shared" si="1"/>
        <v>#N/A</v>
      </c>
      <c r="E44" s="10"/>
      <c r="F44" s="7"/>
    </row>
    <row r="45" spans="1:6">
      <c r="A45" s="9">
        <v>43</v>
      </c>
      <c r="B45" s="7"/>
      <c r="C45" s="7"/>
      <c r="D45" s="7" t="e">
        <f t="shared" si="1"/>
        <v>#N/A</v>
      </c>
      <c r="E45" s="10"/>
      <c r="F45" s="7"/>
    </row>
    <row r="46" spans="1:6">
      <c r="A46" s="9">
        <v>44</v>
      </c>
      <c r="B46" s="7"/>
      <c r="C46" s="7"/>
      <c r="D46" s="7" t="e">
        <f t="shared" si="1"/>
        <v>#N/A</v>
      </c>
      <c r="E46" s="10"/>
      <c r="F46" s="7"/>
    </row>
    <row r="47" spans="1:6">
      <c r="A47" s="9">
        <v>45</v>
      </c>
      <c r="B47" s="7"/>
      <c r="C47" s="7"/>
      <c r="D47" s="7" t="e">
        <f t="shared" si="1"/>
        <v>#N/A</v>
      </c>
      <c r="E47" s="10"/>
      <c r="F47" s="7"/>
    </row>
    <row r="48" spans="1:6">
      <c r="A48" s="9">
        <v>46</v>
      </c>
      <c r="B48" s="7"/>
      <c r="C48" s="7"/>
      <c r="D48" s="7" t="e">
        <f t="shared" si="1"/>
        <v>#N/A</v>
      </c>
      <c r="E48" s="10"/>
      <c r="F48" s="7"/>
    </row>
    <row r="49" spans="1:6">
      <c r="A49" s="9">
        <v>47</v>
      </c>
      <c r="B49" s="7"/>
      <c r="C49" s="7"/>
      <c r="D49" s="7" t="e">
        <f t="shared" si="1"/>
        <v>#N/A</v>
      </c>
      <c r="E49" s="10"/>
      <c r="F49" s="7"/>
    </row>
    <row r="50" spans="1:6">
      <c r="A50" s="9">
        <v>48</v>
      </c>
      <c r="B50" s="7"/>
      <c r="C50" s="7"/>
      <c r="D50" s="7" t="e">
        <f t="shared" si="1"/>
        <v>#N/A</v>
      </c>
      <c r="E50" s="10"/>
      <c r="F50" s="7"/>
    </row>
    <row r="51" spans="1:6">
      <c r="A51" s="9">
        <v>49</v>
      </c>
      <c r="B51" s="7"/>
      <c r="C51" s="7"/>
      <c r="D51" s="7" t="e">
        <f t="shared" si="1"/>
        <v>#N/A</v>
      </c>
      <c r="E51" s="10"/>
      <c r="F51" s="7"/>
    </row>
    <row r="52" spans="1:6">
      <c r="A52" s="9">
        <v>50</v>
      </c>
      <c r="B52" s="7"/>
      <c r="C52" s="7"/>
      <c r="D52" s="7" t="e">
        <f t="shared" si="1"/>
        <v>#N/A</v>
      </c>
      <c r="E52" s="10"/>
      <c r="F52" s="7"/>
    </row>
    <row r="53" spans="1:6">
      <c r="A53" s="9">
        <v>51</v>
      </c>
      <c r="B53" s="7"/>
      <c r="C53" s="7"/>
      <c r="D53" s="7" t="e">
        <f t="shared" si="1"/>
        <v>#N/A</v>
      </c>
      <c r="E53" s="10"/>
      <c r="F53" s="7"/>
    </row>
    <row r="54" spans="1:6">
      <c r="A54" s="9">
        <v>52</v>
      </c>
      <c r="B54" s="7"/>
      <c r="C54" s="7"/>
      <c r="D54" s="7" t="e">
        <f t="shared" si="1"/>
        <v>#N/A</v>
      </c>
      <c r="E54" s="10"/>
      <c r="F54" s="7"/>
    </row>
    <row r="55" spans="1:6">
      <c r="A55" s="9">
        <v>53</v>
      </c>
      <c r="B55" s="7"/>
      <c r="C55" s="7"/>
      <c r="D55" s="7" t="e">
        <f t="shared" si="1"/>
        <v>#N/A</v>
      </c>
      <c r="E55" s="10"/>
      <c r="F55" s="7"/>
    </row>
    <row r="56" spans="1:6">
      <c r="A56" s="9">
        <v>54</v>
      </c>
      <c r="B56" s="7"/>
      <c r="C56" s="7"/>
      <c r="D56" s="7" t="e">
        <f t="shared" si="1"/>
        <v>#N/A</v>
      </c>
      <c r="E56" s="10"/>
      <c r="F56" s="7"/>
    </row>
    <row r="57" spans="1:6">
      <c r="A57" s="9">
        <v>55</v>
      </c>
      <c r="B57" s="7"/>
      <c r="C57" s="7"/>
      <c r="D57" s="7" t="e">
        <f t="shared" si="1"/>
        <v>#N/A</v>
      </c>
      <c r="E57" s="10"/>
      <c r="F57" s="7"/>
    </row>
    <row r="58" spans="1:6">
      <c r="A58" s="9">
        <v>56</v>
      </c>
      <c r="B58" s="7"/>
      <c r="C58" s="7"/>
      <c r="D58" s="7" t="e">
        <f t="shared" si="1"/>
        <v>#N/A</v>
      </c>
      <c r="E58" s="10"/>
      <c r="F58" s="7"/>
    </row>
    <row r="59" spans="1:6">
      <c r="A59" s="9">
        <v>57</v>
      </c>
      <c r="B59" s="7"/>
      <c r="C59" s="7"/>
      <c r="D59" s="7" t="e">
        <f t="shared" si="1"/>
        <v>#N/A</v>
      </c>
      <c r="E59" s="10"/>
      <c r="F59" s="7"/>
    </row>
    <row r="60" spans="1:6">
      <c r="A60" s="9">
        <v>58</v>
      </c>
      <c r="B60" s="7"/>
      <c r="C60" s="7"/>
      <c r="D60" s="7" t="e">
        <f t="shared" si="1"/>
        <v>#N/A</v>
      </c>
      <c r="E60" s="10"/>
      <c r="F60" s="7"/>
    </row>
    <row r="61" spans="1:6">
      <c r="A61" s="9">
        <v>59</v>
      </c>
      <c r="B61" s="7"/>
      <c r="C61" s="7"/>
      <c r="D61" s="7" t="e">
        <f t="shared" si="1"/>
        <v>#N/A</v>
      </c>
      <c r="E61" s="10"/>
      <c r="F61" s="7"/>
    </row>
    <row r="62" spans="1:6">
      <c r="A62" s="9">
        <v>60</v>
      </c>
      <c r="B62" s="7"/>
      <c r="C62" s="7"/>
      <c r="D62" s="7" t="e">
        <f t="shared" si="1"/>
        <v>#N/A</v>
      </c>
      <c r="E62" s="10"/>
      <c r="F62" s="7"/>
    </row>
    <row r="63" spans="1:6">
      <c r="A63" s="9">
        <v>61</v>
      </c>
      <c r="B63" s="7"/>
      <c r="C63" s="7"/>
      <c r="D63" s="7" t="e">
        <f t="shared" si="1"/>
        <v>#N/A</v>
      </c>
      <c r="E63" s="10"/>
      <c r="F63" s="7"/>
    </row>
    <row r="64" spans="1:6">
      <c r="A64" s="9">
        <v>62</v>
      </c>
      <c r="B64" s="7"/>
      <c r="C64" s="7"/>
      <c r="D64" s="7" t="e">
        <f t="shared" si="1"/>
        <v>#N/A</v>
      </c>
      <c r="E64" s="10"/>
      <c r="F64" s="7"/>
    </row>
    <row r="65" spans="1:6">
      <c r="A65" s="9">
        <v>63</v>
      </c>
      <c r="B65" s="7"/>
      <c r="C65" s="7"/>
      <c r="D65" s="7" t="e">
        <f t="shared" si="1"/>
        <v>#N/A</v>
      </c>
      <c r="E65" s="10"/>
      <c r="F65" s="7"/>
    </row>
    <row r="66" spans="1:6">
      <c r="A66" s="9">
        <v>64</v>
      </c>
      <c r="B66" s="7"/>
      <c r="C66" s="7"/>
      <c r="D66" s="7" t="e">
        <f t="shared" si="1"/>
        <v>#N/A</v>
      </c>
      <c r="E66" s="10"/>
      <c r="F66" s="7"/>
    </row>
    <row r="67" spans="1:6">
      <c r="A67" s="9">
        <v>65</v>
      </c>
      <c r="B67" s="7"/>
      <c r="C67" s="7"/>
      <c r="D67" s="7" t="e">
        <f t="shared" si="1"/>
        <v>#N/A</v>
      </c>
      <c r="E67" s="10"/>
      <c r="F67" s="7"/>
    </row>
    <row r="68" spans="1:6">
      <c r="A68" s="9">
        <v>66</v>
      </c>
      <c r="B68" s="7"/>
      <c r="C68" s="7"/>
      <c r="D68" s="7" t="e">
        <f t="shared" ref="D68:D77" si="2">VLOOKUP(C68,ITEMS,2,FALSE)</f>
        <v>#N/A</v>
      </c>
      <c r="E68" s="10"/>
      <c r="F68" s="7"/>
    </row>
    <row r="69" spans="1:6">
      <c r="A69" s="9">
        <v>67</v>
      </c>
      <c r="B69" s="7"/>
      <c r="C69" s="7"/>
      <c r="D69" s="7" t="e">
        <f t="shared" si="2"/>
        <v>#N/A</v>
      </c>
      <c r="E69" s="10"/>
      <c r="F69" s="7"/>
    </row>
    <row r="70" spans="1:6">
      <c r="A70" s="9">
        <v>68</v>
      </c>
      <c r="B70" s="7"/>
      <c r="C70" s="7"/>
      <c r="D70" s="7" t="e">
        <f t="shared" si="2"/>
        <v>#N/A</v>
      </c>
      <c r="E70" s="10"/>
      <c r="F70" s="7"/>
    </row>
    <row r="71" spans="1:6">
      <c r="A71" s="9">
        <v>69</v>
      </c>
      <c r="B71" s="7"/>
      <c r="C71" s="7"/>
      <c r="D71" s="7" t="e">
        <f t="shared" si="2"/>
        <v>#N/A</v>
      </c>
      <c r="E71" s="10"/>
      <c r="F71" s="7"/>
    </row>
    <row r="72" spans="1:6">
      <c r="A72" s="9">
        <v>70</v>
      </c>
      <c r="B72" s="7"/>
      <c r="C72" s="7"/>
      <c r="D72" s="7" t="e">
        <f t="shared" si="2"/>
        <v>#N/A</v>
      </c>
      <c r="E72" s="10"/>
      <c r="F72" s="7"/>
    </row>
    <row r="73" spans="1:6">
      <c r="A73" s="9">
        <v>71</v>
      </c>
      <c r="B73" s="7"/>
      <c r="C73" s="7"/>
      <c r="D73" s="7" t="e">
        <f t="shared" si="2"/>
        <v>#N/A</v>
      </c>
      <c r="E73" s="10"/>
      <c r="F73" s="7"/>
    </row>
    <row r="74" spans="1:6">
      <c r="A74" s="9">
        <v>72</v>
      </c>
      <c r="B74" s="7"/>
      <c r="C74" s="7"/>
      <c r="D74" s="7" t="e">
        <f t="shared" si="2"/>
        <v>#N/A</v>
      </c>
      <c r="E74" s="10"/>
      <c r="F74" s="7"/>
    </row>
    <row r="75" spans="1:6">
      <c r="A75" s="9">
        <v>73</v>
      </c>
      <c r="B75" s="7"/>
      <c r="C75" s="7"/>
      <c r="D75" s="7" t="e">
        <f t="shared" si="2"/>
        <v>#N/A</v>
      </c>
      <c r="E75" s="10"/>
      <c r="F75" s="7"/>
    </row>
    <row r="76" spans="1:6">
      <c r="A76" s="9">
        <v>74</v>
      </c>
      <c r="B76" s="7"/>
      <c r="C76" s="7"/>
      <c r="D76" s="7" t="e">
        <f t="shared" si="2"/>
        <v>#N/A</v>
      </c>
      <c r="E76" s="10"/>
      <c r="F76" s="7"/>
    </row>
    <row r="77" spans="1:6">
      <c r="A77" s="9">
        <v>75</v>
      </c>
      <c r="B77" s="7"/>
      <c r="C77" s="7"/>
      <c r="D77" s="7" t="e">
        <f t="shared" si="2"/>
        <v>#N/A</v>
      </c>
      <c r="E77" s="10"/>
      <c r="F77" s="7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F77"/>
  <sheetViews>
    <sheetView workbookViewId="0">
      <selection activeCell="H11" sqref="H11"/>
    </sheetView>
  </sheetViews>
  <sheetFormatPr defaultColWidth="8.85546875" defaultRowHeight="18.75"/>
  <cols>
    <col min="1" max="1" width="8.85546875" style="2"/>
    <col min="2" max="2" width="15.28515625" style="6" bestFit="1" customWidth="1"/>
    <col min="3" max="3" width="8.85546875" style="6"/>
    <col min="4" max="4" width="25.42578125" style="6" bestFit="1" customWidth="1"/>
    <col min="5" max="5" width="12.7109375" style="5" bestFit="1" customWidth="1"/>
    <col min="6" max="6" width="12.140625" style="6" bestFit="1" customWidth="1"/>
    <col min="7" max="16384" width="8.85546875" style="6"/>
  </cols>
  <sheetData>
    <row r="1" spans="1:6" ht="26.25">
      <c r="A1" s="158" t="s">
        <v>38</v>
      </c>
      <c r="B1" s="158"/>
      <c r="C1" s="158"/>
      <c r="D1" s="158"/>
      <c r="E1" s="158"/>
      <c r="F1" s="158"/>
    </row>
    <row r="3" spans="1:6" s="5" customFormat="1">
      <c r="A3" s="4" t="s">
        <v>2</v>
      </c>
      <c r="B3" s="3" t="s">
        <v>15</v>
      </c>
      <c r="C3" s="3" t="s">
        <v>3</v>
      </c>
      <c r="D3" s="3" t="s">
        <v>4</v>
      </c>
      <c r="E3" s="3" t="s">
        <v>8</v>
      </c>
      <c r="F3" s="3" t="s">
        <v>37</v>
      </c>
    </row>
    <row r="4" spans="1:6">
      <c r="A4" s="9">
        <v>1</v>
      </c>
      <c r="B4" s="8"/>
      <c r="C4" s="7"/>
      <c r="D4" s="7" t="e">
        <f t="shared" ref="D4:D35" si="0">VLOOKUP(C4,ITEMS,2,FALSE)</f>
        <v>#N/A</v>
      </c>
      <c r="E4" s="10"/>
      <c r="F4" s="7"/>
    </row>
    <row r="5" spans="1:6">
      <c r="A5" s="9">
        <v>2</v>
      </c>
      <c r="B5" s="8"/>
      <c r="C5" s="7"/>
      <c r="D5" s="7" t="e">
        <f t="shared" si="0"/>
        <v>#N/A</v>
      </c>
      <c r="E5" s="10"/>
      <c r="F5" s="7"/>
    </row>
    <row r="6" spans="1:6">
      <c r="A6" s="9">
        <v>4</v>
      </c>
      <c r="B6" s="8"/>
      <c r="C6" s="7"/>
      <c r="D6" s="7" t="e">
        <f t="shared" si="0"/>
        <v>#N/A</v>
      </c>
      <c r="E6" s="10"/>
      <c r="F6" s="7"/>
    </row>
    <row r="7" spans="1:6">
      <c r="A7" s="9">
        <v>5</v>
      </c>
      <c r="B7" s="8"/>
      <c r="C7" s="7"/>
      <c r="D7" s="7" t="e">
        <f t="shared" si="0"/>
        <v>#N/A</v>
      </c>
      <c r="E7" s="10"/>
      <c r="F7" s="7"/>
    </row>
    <row r="8" spans="1:6">
      <c r="A8" s="9">
        <v>6</v>
      </c>
      <c r="B8" s="8"/>
      <c r="C8" s="7"/>
      <c r="D8" s="7" t="e">
        <f t="shared" si="0"/>
        <v>#N/A</v>
      </c>
      <c r="E8" s="10"/>
      <c r="F8" s="7"/>
    </row>
    <row r="9" spans="1:6">
      <c r="A9" s="9">
        <v>7</v>
      </c>
      <c r="B9" s="7"/>
      <c r="C9" s="7"/>
      <c r="D9" s="7" t="e">
        <f t="shared" si="0"/>
        <v>#N/A</v>
      </c>
      <c r="E9" s="10"/>
      <c r="F9" s="7"/>
    </row>
    <row r="10" spans="1:6">
      <c r="A10" s="9">
        <v>8</v>
      </c>
      <c r="B10" s="7"/>
      <c r="C10" s="7"/>
      <c r="D10" s="7" t="e">
        <f t="shared" si="0"/>
        <v>#N/A</v>
      </c>
      <c r="E10" s="10"/>
      <c r="F10" s="7"/>
    </row>
    <row r="11" spans="1:6">
      <c r="A11" s="9">
        <v>9</v>
      </c>
      <c r="B11" s="7"/>
      <c r="C11" s="7"/>
      <c r="D11" s="7" t="e">
        <f t="shared" si="0"/>
        <v>#N/A</v>
      </c>
      <c r="E11" s="10"/>
      <c r="F11" s="7"/>
    </row>
    <row r="12" spans="1:6">
      <c r="A12" s="9">
        <v>10</v>
      </c>
      <c r="B12" s="7"/>
      <c r="C12" s="7"/>
      <c r="D12" s="7" t="e">
        <f t="shared" si="0"/>
        <v>#N/A</v>
      </c>
      <c r="E12" s="10"/>
      <c r="F12" s="7"/>
    </row>
    <row r="13" spans="1:6">
      <c r="A13" s="9">
        <v>11</v>
      </c>
      <c r="B13" s="7"/>
      <c r="C13" s="7"/>
      <c r="D13" s="7" t="e">
        <f t="shared" si="0"/>
        <v>#N/A</v>
      </c>
      <c r="E13" s="10"/>
      <c r="F13" s="7"/>
    </row>
    <row r="14" spans="1:6">
      <c r="A14" s="9">
        <v>12</v>
      </c>
      <c r="B14" s="7"/>
      <c r="C14" s="7"/>
      <c r="D14" s="7" t="e">
        <f t="shared" si="0"/>
        <v>#N/A</v>
      </c>
      <c r="E14" s="10"/>
      <c r="F14" s="7"/>
    </row>
    <row r="15" spans="1:6">
      <c r="A15" s="9">
        <v>13</v>
      </c>
      <c r="B15" s="7"/>
      <c r="C15" s="7"/>
      <c r="D15" s="7" t="e">
        <f t="shared" si="0"/>
        <v>#N/A</v>
      </c>
      <c r="E15" s="10"/>
      <c r="F15" s="7"/>
    </row>
    <row r="16" spans="1:6">
      <c r="A16" s="9">
        <v>14</v>
      </c>
      <c r="B16" s="7"/>
      <c r="C16" s="7"/>
      <c r="D16" s="7" t="e">
        <f t="shared" si="0"/>
        <v>#N/A</v>
      </c>
      <c r="E16" s="10"/>
      <c r="F16" s="7"/>
    </row>
    <row r="17" spans="1:6">
      <c r="A17" s="9">
        <v>15</v>
      </c>
      <c r="B17" s="7"/>
      <c r="C17" s="7"/>
      <c r="D17" s="7" t="e">
        <f t="shared" si="0"/>
        <v>#N/A</v>
      </c>
      <c r="E17" s="10"/>
      <c r="F17" s="7"/>
    </row>
    <row r="18" spans="1:6">
      <c r="A18" s="9">
        <v>16</v>
      </c>
      <c r="B18" s="7"/>
      <c r="C18" s="7"/>
      <c r="D18" s="7" t="e">
        <f t="shared" si="0"/>
        <v>#N/A</v>
      </c>
      <c r="E18" s="10"/>
      <c r="F18" s="7"/>
    </row>
    <row r="19" spans="1:6">
      <c r="A19" s="9">
        <v>17</v>
      </c>
      <c r="B19" s="7"/>
      <c r="C19" s="7"/>
      <c r="D19" s="7" t="e">
        <f t="shared" si="0"/>
        <v>#N/A</v>
      </c>
      <c r="E19" s="10"/>
      <c r="F19" s="7"/>
    </row>
    <row r="20" spans="1:6">
      <c r="A20" s="9">
        <v>18</v>
      </c>
      <c r="B20" s="7"/>
      <c r="C20" s="7"/>
      <c r="D20" s="7" t="e">
        <f t="shared" si="0"/>
        <v>#N/A</v>
      </c>
      <c r="E20" s="10"/>
      <c r="F20" s="7"/>
    </row>
    <row r="21" spans="1:6">
      <c r="A21" s="9">
        <v>19</v>
      </c>
      <c r="B21" s="7"/>
      <c r="C21" s="7"/>
      <c r="D21" s="7" t="e">
        <f t="shared" si="0"/>
        <v>#N/A</v>
      </c>
      <c r="E21" s="10"/>
      <c r="F21" s="7"/>
    </row>
    <row r="22" spans="1:6">
      <c r="A22" s="9">
        <v>20</v>
      </c>
      <c r="B22" s="7"/>
      <c r="C22" s="7"/>
      <c r="D22" s="7" t="e">
        <f t="shared" si="0"/>
        <v>#N/A</v>
      </c>
      <c r="E22" s="10"/>
      <c r="F22" s="7"/>
    </row>
    <row r="23" spans="1:6">
      <c r="A23" s="9">
        <v>21</v>
      </c>
      <c r="B23" s="7"/>
      <c r="C23" s="7"/>
      <c r="D23" s="7" t="e">
        <f t="shared" si="0"/>
        <v>#N/A</v>
      </c>
      <c r="E23" s="10"/>
      <c r="F23" s="7"/>
    </row>
    <row r="24" spans="1:6">
      <c r="A24" s="9">
        <v>22</v>
      </c>
      <c r="B24" s="7"/>
      <c r="C24" s="7"/>
      <c r="D24" s="7" t="e">
        <f t="shared" si="0"/>
        <v>#N/A</v>
      </c>
      <c r="E24" s="10"/>
      <c r="F24" s="7"/>
    </row>
    <row r="25" spans="1:6">
      <c r="A25" s="9">
        <v>23</v>
      </c>
      <c r="B25" s="7"/>
      <c r="C25" s="7"/>
      <c r="D25" s="7" t="e">
        <f t="shared" si="0"/>
        <v>#N/A</v>
      </c>
      <c r="E25" s="10"/>
      <c r="F25" s="7"/>
    </row>
    <row r="26" spans="1:6">
      <c r="A26" s="9">
        <v>24</v>
      </c>
      <c r="B26" s="7"/>
      <c r="C26" s="7"/>
      <c r="D26" s="7" t="e">
        <f t="shared" si="0"/>
        <v>#N/A</v>
      </c>
      <c r="E26" s="10"/>
      <c r="F26" s="7"/>
    </row>
    <row r="27" spans="1:6">
      <c r="A27" s="9">
        <v>25</v>
      </c>
      <c r="B27" s="7"/>
      <c r="C27" s="7"/>
      <c r="D27" s="7" t="e">
        <f t="shared" si="0"/>
        <v>#N/A</v>
      </c>
      <c r="E27" s="10"/>
      <c r="F27" s="7"/>
    </row>
    <row r="28" spans="1:6">
      <c r="A28" s="9">
        <v>26</v>
      </c>
      <c r="B28" s="7"/>
      <c r="C28" s="7"/>
      <c r="D28" s="7" t="e">
        <f t="shared" si="0"/>
        <v>#N/A</v>
      </c>
      <c r="E28" s="10"/>
      <c r="F28" s="7"/>
    </row>
    <row r="29" spans="1:6">
      <c r="A29" s="9">
        <v>27</v>
      </c>
      <c r="B29" s="7"/>
      <c r="C29" s="7"/>
      <c r="D29" s="7" t="e">
        <f t="shared" si="0"/>
        <v>#N/A</v>
      </c>
      <c r="E29" s="10"/>
      <c r="F29" s="7"/>
    </row>
    <row r="30" spans="1:6">
      <c r="A30" s="9">
        <v>28</v>
      </c>
      <c r="B30" s="7"/>
      <c r="C30" s="7"/>
      <c r="D30" s="7" t="e">
        <f t="shared" si="0"/>
        <v>#N/A</v>
      </c>
      <c r="E30" s="10"/>
      <c r="F30" s="7"/>
    </row>
    <row r="31" spans="1:6">
      <c r="A31" s="9">
        <v>29</v>
      </c>
      <c r="B31" s="7"/>
      <c r="C31" s="7"/>
      <c r="D31" s="7" t="e">
        <f t="shared" si="0"/>
        <v>#N/A</v>
      </c>
      <c r="E31" s="10"/>
      <c r="F31" s="7"/>
    </row>
    <row r="32" spans="1:6">
      <c r="A32" s="9">
        <v>30</v>
      </c>
      <c r="B32" s="7"/>
      <c r="C32" s="7"/>
      <c r="D32" s="7" t="e">
        <f t="shared" si="0"/>
        <v>#N/A</v>
      </c>
      <c r="E32" s="10"/>
      <c r="F32" s="7"/>
    </row>
    <row r="33" spans="1:6">
      <c r="A33" s="9">
        <v>31</v>
      </c>
      <c r="B33" s="7"/>
      <c r="C33" s="7"/>
      <c r="D33" s="7" t="e">
        <f t="shared" si="0"/>
        <v>#N/A</v>
      </c>
      <c r="E33" s="10"/>
      <c r="F33" s="7"/>
    </row>
    <row r="34" spans="1:6">
      <c r="A34" s="9">
        <v>32</v>
      </c>
      <c r="B34" s="7"/>
      <c r="C34" s="7"/>
      <c r="D34" s="7" t="e">
        <f t="shared" si="0"/>
        <v>#N/A</v>
      </c>
      <c r="E34" s="10"/>
      <c r="F34" s="7"/>
    </row>
    <row r="35" spans="1:6">
      <c r="A35" s="9">
        <v>33</v>
      </c>
      <c r="B35" s="7"/>
      <c r="C35" s="7"/>
      <c r="D35" s="7" t="e">
        <f t="shared" si="0"/>
        <v>#N/A</v>
      </c>
      <c r="E35" s="10"/>
      <c r="F35" s="7"/>
    </row>
    <row r="36" spans="1:6">
      <c r="A36" s="9">
        <v>34</v>
      </c>
      <c r="B36" s="7"/>
      <c r="C36" s="7"/>
      <c r="D36" s="7" t="e">
        <f t="shared" ref="D36:D67" si="1">VLOOKUP(C36,ITEMS,2,FALSE)</f>
        <v>#N/A</v>
      </c>
      <c r="E36" s="10"/>
      <c r="F36" s="7"/>
    </row>
    <row r="37" spans="1:6">
      <c r="A37" s="9">
        <v>35</v>
      </c>
      <c r="B37" s="7"/>
      <c r="C37" s="7"/>
      <c r="D37" s="7" t="e">
        <f t="shared" si="1"/>
        <v>#N/A</v>
      </c>
      <c r="E37" s="10"/>
      <c r="F37" s="7"/>
    </row>
    <row r="38" spans="1:6">
      <c r="A38" s="9">
        <v>36</v>
      </c>
      <c r="B38" s="7"/>
      <c r="C38" s="7"/>
      <c r="D38" s="7" t="e">
        <f t="shared" si="1"/>
        <v>#N/A</v>
      </c>
      <c r="E38" s="10"/>
      <c r="F38" s="7"/>
    </row>
    <row r="39" spans="1:6">
      <c r="A39" s="9">
        <v>37</v>
      </c>
      <c r="B39" s="7"/>
      <c r="C39" s="7"/>
      <c r="D39" s="7" t="e">
        <f t="shared" si="1"/>
        <v>#N/A</v>
      </c>
      <c r="E39" s="10"/>
      <c r="F39" s="7"/>
    </row>
    <row r="40" spans="1:6">
      <c r="A40" s="9">
        <v>38</v>
      </c>
      <c r="B40" s="7"/>
      <c r="C40" s="7"/>
      <c r="D40" s="7" t="e">
        <f t="shared" si="1"/>
        <v>#N/A</v>
      </c>
      <c r="E40" s="10"/>
      <c r="F40" s="7"/>
    </row>
    <row r="41" spans="1:6">
      <c r="A41" s="9">
        <v>39</v>
      </c>
      <c r="B41" s="7"/>
      <c r="C41" s="7"/>
      <c r="D41" s="7" t="e">
        <f t="shared" si="1"/>
        <v>#N/A</v>
      </c>
      <c r="E41" s="10"/>
      <c r="F41" s="7"/>
    </row>
    <row r="42" spans="1:6">
      <c r="A42" s="9">
        <v>40</v>
      </c>
      <c r="B42" s="7"/>
      <c r="C42" s="7"/>
      <c r="D42" s="7" t="e">
        <f t="shared" si="1"/>
        <v>#N/A</v>
      </c>
      <c r="E42" s="10"/>
      <c r="F42" s="7"/>
    </row>
    <row r="43" spans="1:6">
      <c r="A43" s="9">
        <v>41</v>
      </c>
      <c r="B43" s="7"/>
      <c r="C43" s="7"/>
      <c r="D43" s="7" t="e">
        <f t="shared" si="1"/>
        <v>#N/A</v>
      </c>
      <c r="E43" s="10"/>
      <c r="F43" s="7"/>
    </row>
    <row r="44" spans="1:6">
      <c r="A44" s="9">
        <v>42</v>
      </c>
      <c r="B44" s="7"/>
      <c r="C44" s="7"/>
      <c r="D44" s="7" t="e">
        <f t="shared" si="1"/>
        <v>#N/A</v>
      </c>
      <c r="E44" s="10"/>
      <c r="F44" s="7"/>
    </row>
    <row r="45" spans="1:6">
      <c r="A45" s="9">
        <v>43</v>
      </c>
      <c r="B45" s="7"/>
      <c r="C45" s="7"/>
      <c r="D45" s="7" t="e">
        <f t="shared" si="1"/>
        <v>#N/A</v>
      </c>
      <c r="E45" s="10"/>
      <c r="F45" s="7"/>
    </row>
    <row r="46" spans="1:6">
      <c r="A46" s="9">
        <v>44</v>
      </c>
      <c r="B46" s="7"/>
      <c r="C46" s="7"/>
      <c r="D46" s="7" t="e">
        <f t="shared" si="1"/>
        <v>#N/A</v>
      </c>
      <c r="E46" s="10"/>
      <c r="F46" s="7"/>
    </row>
    <row r="47" spans="1:6">
      <c r="A47" s="9">
        <v>45</v>
      </c>
      <c r="B47" s="7"/>
      <c r="C47" s="7"/>
      <c r="D47" s="7" t="e">
        <f t="shared" si="1"/>
        <v>#N/A</v>
      </c>
      <c r="E47" s="10"/>
      <c r="F47" s="7"/>
    </row>
    <row r="48" spans="1:6">
      <c r="A48" s="9">
        <v>46</v>
      </c>
      <c r="B48" s="7"/>
      <c r="C48" s="7"/>
      <c r="D48" s="7" t="e">
        <f t="shared" si="1"/>
        <v>#N/A</v>
      </c>
      <c r="E48" s="10"/>
      <c r="F48" s="7"/>
    </row>
    <row r="49" spans="1:6">
      <c r="A49" s="9">
        <v>47</v>
      </c>
      <c r="B49" s="7"/>
      <c r="C49" s="7"/>
      <c r="D49" s="7" t="e">
        <f t="shared" si="1"/>
        <v>#N/A</v>
      </c>
      <c r="E49" s="10"/>
      <c r="F49" s="7"/>
    </row>
    <row r="50" spans="1:6">
      <c r="A50" s="9">
        <v>48</v>
      </c>
      <c r="B50" s="7"/>
      <c r="C50" s="7"/>
      <c r="D50" s="7" t="e">
        <f t="shared" si="1"/>
        <v>#N/A</v>
      </c>
      <c r="E50" s="10"/>
      <c r="F50" s="7"/>
    </row>
    <row r="51" spans="1:6">
      <c r="A51" s="9">
        <v>49</v>
      </c>
      <c r="B51" s="7"/>
      <c r="C51" s="7"/>
      <c r="D51" s="7" t="e">
        <f t="shared" si="1"/>
        <v>#N/A</v>
      </c>
      <c r="E51" s="10"/>
      <c r="F51" s="7"/>
    </row>
    <row r="52" spans="1:6">
      <c r="A52" s="9">
        <v>50</v>
      </c>
      <c r="B52" s="7"/>
      <c r="C52" s="7"/>
      <c r="D52" s="7" t="e">
        <f t="shared" si="1"/>
        <v>#N/A</v>
      </c>
      <c r="E52" s="10"/>
      <c r="F52" s="7"/>
    </row>
    <row r="53" spans="1:6">
      <c r="A53" s="9">
        <v>51</v>
      </c>
      <c r="B53" s="7"/>
      <c r="C53" s="7"/>
      <c r="D53" s="7" t="e">
        <f t="shared" si="1"/>
        <v>#N/A</v>
      </c>
      <c r="E53" s="10"/>
      <c r="F53" s="7"/>
    </row>
    <row r="54" spans="1:6">
      <c r="A54" s="9">
        <v>52</v>
      </c>
      <c r="B54" s="7"/>
      <c r="C54" s="7"/>
      <c r="D54" s="7" t="e">
        <f t="shared" si="1"/>
        <v>#N/A</v>
      </c>
      <c r="E54" s="10"/>
      <c r="F54" s="7"/>
    </row>
    <row r="55" spans="1:6">
      <c r="A55" s="9">
        <v>53</v>
      </c>
      <c r="B55" s="7"/>
      <c r="C55" s="7"/>
      <c r="D55" s="7" t="e">
        <f t="shared" si="1"/>
        <v>#N/A</v>
      </c>
      <c r="E55" s="10"/>
      <c r="F55" s="7"/>
    </row>
    <row r="56" spans="1:6">
      <c r="A56" s="9">
        <v>54</v>
      </c>
      <c r="B56" s="7"/>
      <c r="C56" s="7"/>
      <c r="D56" s="7" t="e">
        <f t="shared" si="1"/>
        <v>#N/A</v>
      </c>
      <c r="E56" s="10"/>
      <c r="F56" s="7"/>
    </row>
    <row r="57" spans="1:6">
      <c r="A57" s="9">
        <v>55</v>
      </c>
      <c r="B57" s="7"/>
      <c r="C57" s="7"/>
      <c r="D57" s="7" t="e">
        <f t="shared" si="1"/>
        <v>#N/A</v>
      </c>
      <c r="E57" s="10"/>
      <c r="F57" s="7"/>
    </row>
    <row r="58" spans="1:6">
      <c r="A58" s="9">
        <v>56</v>
      </c>
      <c r="B58" s="7"/>
      <c r="C58" s="7"/>
      <c r="D58" s="7" t="e">
        <f t="shared" si="1"/>
        <v>#N/A</v>
      </c>
      <c r="E58" s="10"/>
      <c r="F58" s="7"/>
    </row>
    <row r="59" spans="1:6">
      <c r="A59" s="9">
        <v>57</v>
      </c>
      <c r="B59" s="7"/>
      <c r="C59" s="7"/>
      <c r="D59" s="7" t="e">
        <f t="shared" si="1"/>
        <v>#N/A</v>
      </c>
      <c r="E59" s="10"/>
      <c r="F59" s="7"/>
    </row>
    <row r="60" spans="1:6">
      <c r="A60" s="9">
        <v>58</v>
      </c>
      <c r="B60" s="7"/>
      <c r="C60" s="7"/>
      <c r="D60" s="7" t="e">
        <f t="shared" si="1"/>
        <v>#N/A</v>
      </c>
      <c r="E60" s="10"/>
      <c r="F60" s="7"/>
    </row>
    <row r="61" spans="1:6">
      <c r="A61" s="9">
        <v>59</v>
      </c>
      <c r="B61" s="7"/>
      <c r="C61" s="7"/>
      <c r="D61" s="7" t="e">
        <f t="shared" si="1"/>
        <v>#N/A</v>
      </c>
      <c r="E61" s="10"/>
      <c r="F61" s="7"/>
    </row>
    <row r="62" spans="1:6">
      <c r="A62" s="9">
        <v>60</v>
      </c>
      <c r="B62" s="7"/>
      <c r="C62" s="7"/>
      <c r="D62" s="7" t="e">
        <f t="shared" si="1"/>
        <v>#N/A</v>
      </c>
      <c r="E62" s="10"/>
      <c r="F62" s="7"/>
    </row>
    <row r="63" spans="1:6">
      <c r="A63" s="9">
        <v>61</v>
      </c>
      <c r="B63" s="7"/>
      <c r="C63" s="7"/>
      <c r="D63" s="7" t="e">
        <f t="shared" si="1"/>
        <v>#N/A</v>
      </c>
      <c r="E63" s="10"/>
      <c r="F63" s="7"/>
    </row>
    <row r="64" spans="1:6">
      <c r="A64" s="9">
        <v>62</v>
      </c>
      <c r="B64" s="7"/>
      <c r="C64" s="7"/>
      <c r="D64" s="7" t="e">
        <f t="shared" si="1"/>
        <v>#N/A</v>
      </c>
      <c r="E64" s="10"/>
      <c r="F64" s="7"/>
    </row>
    <row r="65" spans="1:6">
      <c r="A65" s="9">
        <v>63</v>
      </c>
      <c r="B65" s="7"/>
      <c r="C65" s="7"/>
      <c r="D65" s="7" t="e">
        <f t="shared" si="1"/>
        <v>#N/A</v>
      </c>
      <c r="E65" s="10"/>
      <c r="F65" s="7"/>
    </row>
    <row r="66" spans="1:6">
      <c r="A66" s="9">
        <v>64</v>
      </c>
      <c r="B66" s="7"/>
      <c r="C66" s="7"/>
      <c r="D66" s="7" t="e">
        <f t="shared" si="1"/>
        <v>#N/A</v>
      </c>
      <c r="E66" s="10"/>
      <c r="F66" s="7"/>
    </row>
    <row r="67" spans="1:6">
      <c r="A67" s="9">
        <v>65</v>
      </c>
      <c r="B67" s="7"/>
      <c r="C67" s="7"/>
      <c r="D67" s="7" t="e">
        <f t="shared" si="1"/>
        <v>#N/A</v>
      </c>
      <c r="E67" s="10"/>
      <c r="F67" s="7"/>
    </row>
    <row r="68" spans="1:6">
      <c r="A68" s="9">
        <v>66</v>
      </c>
      <c r="B68" s="7"/>
      <c r="C68" s="7"/>
      <c r="D68" s="7" t="e">
        <f t="shared" ref="D68:D77" si="2">VLOOKUP(C68,ITEMS,2,FALSE)</f>
        <v>#N/A</v>
      </c>
      <c r="E68" s="10"/>
      <c r="F68" s="7"/>
    </row>
    <row r="69" spans="1:6">
      <c r="A69" s="9">
        <v>67</v>
      </c>
      <c r="B69" s="7"/>
      <c r="C69" s="7"/>
      <c r="D69" s="7" t="e">
        <f t="shared" si="2"/>
        <v>#N/A</v>
      </c>
      <c r="E69" s="10"/>
      <c r="F69" s="7"/>
    </row>
    <row r="70" spans="1:6">
      <c r="A70" s="9">
        <v>68</v>
      </c>
      <c r="B70" s="7"/>
      <c r="C70" s="7"/>
      <c r="D70" s="7" t="e">
        <f t="shared" si="2"/>
        <v>#N/A</v>
      </c>
      <c r="E70" s="10"/>
      <c r="F70" s="7"/>
    </row>
    <row r="71" spans="1:6">
      <c r="A71" s="9">
        <v>69</v>
      </c>
      <c r="B71" s="7"/>
      <c r="C71" s="7"/>
      <c r="D71" s="7" t="e">
        <f t="shared" si="2"/>
        <v>#N/A</v>
      </c>
      <c r="E71" s="10"/>
      <c r="F71" s="7"/>
    </row>
    <row r="72" spans="1:6">
      <c r="A72" s="9">
        <v>70</v>
      </c>
      <c r="B72" s="7"/>
      <c r="C72" s="7"/>
      <c r="D72" s="7" t="e">
        <f t="shared" si="2"/>
        <v>#N/A</v>
      </c>
      <c r="E72" s="10"/>
      <c r="F72" s="7"/>
    </row>
    <row r="73" spans="1:6">
      <c r="A73" s="9">
        <v>71</v>
      </c>
      <c r="B73" s="7"/>
      <c r="C73" s="7"/>
      <c r="D73" s="7" t="e">
        <f t="shared" si="2"/>
        <v>#N/A</v>
      </c>
      <c r="E73" s="10"/>
      <c r="F73" s="7"/>
    </row>
    <row r="74" spans="1:6">
      <c r="A74" s="9">
        <v>72</v>
      </c>
      <c r="B74" s="7"/>
      <c r="C74" s="7"/>
      <c r="D74" s="7" t="e">
        <f t="shared" si="2"/>
        <v>#N/A</v>
      </c>
      <c r="E74" s="10"/>
      <c r="F74" s="7"/>
    </row>
    <row r="75" spans="1:6">
      <c r="A75" s="9">
        <v>73</v>
      </c>
      <c r="B75" s="7"/>
      <c r="C75" s="7"/>
      <c r="D75" s="7" t="e">
        <f t="shared" si="2"/>
        <v>#N/A</v>
      </c>
      <c r="E75" s="10"/>
      <c r="F75" s="7"/>
    </row>
    <row r="76" spans="1:6">
      <c r="A76" s="9">
        <v>74</v>
      </c>
      <c r="B76" s="7"/>
      <c r="C76" s="7"/>
      <c r="D76" s="7" t="e">
        <f t="shared" si="2"/>
        <v>#N/A</v>
      </c>
      <c r="E76" s="10"/>
      <c r="F76" s="7"/>
    </row>
    <row r="77" spans="1:6">
      <c r="A77" s="9">
        <v>75</v>
      </c>
      <c r="B77" s="7"/>
      <c r="C77" s="7"/>
      <c r="D77" s="7" t="e">
        <f t="shared" si="2"/>
        <v>#N/A</v>
      </c>
      <c r="E77" s="10"/>
      <c r="F77" s="7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715"/>
  <sheetViews>
    <sheetView zoomScaleNormal="100" workbookViewId="0">
      <pane xSplit="1" ySplit="3" topLeftCell="B339" activePane="bottomRight" state="frozen"/>
      <selection pane="bottomRight" activeCell="B350" sqref="B350"/>
      <selection pane="bottomLeft" activeCell="A4" sqref="A4"/>
      <selection pane="topRight" activeCell="B1" sqref="B1"/>
    </sheetView>
  </sheetViews>
  <sheetFormatPr defaultColWidth="8.85546875" defaultRowHeight="18.75"/>
  <cols>
    <col min="1" max="1" width="6.85546875" style="65" customWidth="1"/>
    <col min="2" max="2" width="19" style="64" customWidth="1"/>
    <col min="3" max="3" width="13.140625" style="53" customWidth="1"/>
    <col min="4" max="4" width="109.5703125" style="54" customWidth="1"/>
    <col min="5" max="5" width="17.5703125" style="53" customWidth="1"/>
    <col min="6" max="6" width="22.7109375" style="53" customWidth="1"/>
    <col min="7" max="16384" width="8.85546875" style="6"/>
  </cols>
  <sheetData>
    <row r="1" spans="1:6" ht="25.5">
      <c r="A1" s="159" t="s">
        <v>39</v>
      </c>
      <c r="B1" s="159"/>
      <c r="C1" s="159"/>
      <c r="D1" s="159"/>
      <c r="E1" s="159"/>
      <c r="F1" s="66"/>
    </row>
    <row r="3" spans="1:6">
      <c r="A3" s="45" t="s">
        <v>2</v>
      </c>
      <c r="B3" s="46" t="s">
        <v>15</v>
      </c>
      <c r="C3" s="47" t="s">
        <v>3</v>
      </c>
      <c r="D3" s="47" t="s">
        <v>4</v>
      </c>
      <c r="E3" s="47" t="s">
        <v>40</v>
      </c>
      <c r="F3" s="48" t="s">
        <v>41</v>
      </c>
    </row>
    <row r="4" spans="1:6">
      <c r="A4" s="49">
        <v>1</v>
      </c>
      <c r="B4" s="50">
        <v>44625</v>
      </c>
      <c r="C4" s="40" t="s">
        <v>24</v>
      </c>
      <c r="D4" s="51" t="str">
        <f t="shared" ref="D4:D62" si="0">VLOOKUP(C4,ITEMS,2,FALSE)</f>
        <v>KYOCERA TASKALFA 6053ci and 5052ci - MAGENTA</v>
      </c>
      <c r="E4" s="40">
        <v>1</v>
      </c>
      <c r="F4" s="40" t="s">
        <v>42</v>
      </c>
    </row>
    <row r="5" spans="1:6">
      <c r="A5" s="49">
        <v>2</v>
      </c>
      <c r="B5" s="50">
        <v>44629</v>
      </c>
      <c r="C5" s="40" t="s">
        <v>27</v>
      </c>
      <c r="D5" s="51" t="str">
        <f t="shared" si="0"/>
        <v>WASTE TONER ( 6053ci and 5052ci and 6054ci) WT-8500</v>
      </c>
      <c r="E5" s="40">
        <v>1</v>
      </c>
      <c r="F5" s="40" t="s">
        <v>42</v>
      </c>
    </row>
    <row r="6" spans="1:6">
      <c r="A6" s="49">
        <v>3</v>
      </c>
      <c r="B6" s="50">
        <v>44640</v>
      </c>
      <c r="C6" s="40" t="s">
        <v>12</v>
      </c>
      <c r="D6" s="51" t="str">
        <f t="shared" si="0"/>
        <v>HP LASERJET M751 ( 658A)BLACK</v>
      </c>
      <c r="E6" s="40">
        <v>1</v>
      </c>
      <c r="F6" s="40" t="s">
        <v>43</v>
      </c>
    </row>
    <row r="7" spans="1:6">
      <c r="A7" s="49">
        <v>4</v>
      </c>
      <c r="B7" s="50">
        <v>44640</v>
      </c>
      <c r="C7" s="40" t="s">
        <v>20</v>
      </c>
      <c r="D7" s="51" t="str">
        <f t="shared" si="0"/>
        <v>HP LASERJET M751 ( 658A) CYAN</v>
      </c>
      <c r="E7" s="40">
        <v>1</v>
      </c>
      <c r="F7" s="40" t="s">
        <v>43</v>
      </c>
    </row>
    <row r="8" spans="1:6">
      <c r="A8" s="49">
        <v>5</v>
      </c>
      <c r="B8" s="50">
        <v>44640</v>
      </c>
      <c r="C8" s="40" t="s">
        <v>29</v>
      </c>
      <c r="D8" s="51" t="str">
        <f t="shared" si="0"/>
        <v>HP LASERJET M751 ( 658A) YELLOW</v>
      </c>
      <c r="E8" s="40">
        <v>1</v>
      </c>
      <c r="F8" s="40" t="s">
        <v>43</v>
      </c>
    </row>
    <row r="9" spans="1:6">
      <c r="A9" s="49">
        <v>6</v>
      </c>
      <c r="B9" s="50">
        <v>44640</v>
      </c>
      <c r="C9" s="40" t="s">
        <v>21</v>
      </c>
      <c r="D9" s="51" t="str">
        <f t="shared" si="0"/>
        <v>HP LASERJET M751 ( 658A) MAGENTA</v>
      </c>
      <c r="E9" s="40">
        <v>1</v>
      </c>
      <c r="F9" s="40" t="s">
        <v>43</v>
      </c>
    </row>
    <row r="10" spans="1:6">
      <c r="A10" s="49">
        <v>7</v>
      </c>
      <c r="B10" s="50">
        <v>44648</v>
      </c>
      <c r="C10" s="40" t="s">
        <v>21</v>
      </c>
      <c r="D10" s="51" t="str">
        <f t="shared" si="0"/>
        <v>HP LASERJET M751 ( 658A) MAGENTA</v>
      </c>
      <c r="E10" s="40">
        <v>1</v>
      </c>
      <c r="F10" s="40" t="s">
        <v>43</v>
      </c>
    </row>
    <row r="11" spans="1:6">
      <c r="A11" s="49">
        <v>8</v>
      </c>
      <c r="B11" s="50">
        <v>44648</v>
      </c>
      <c r="C11" s="52" t="s">
        <v>20</v>
      </c>
      <c r="D11" s="51" t="str">
        <f t="shared" si="0"/>
        <v>HP LASERJET M751 ( 658A) CYAN</v>
      </c>
      <c r="E11" s="40">
        <v>1</v>
      </c>
      <c r="F11" s="40" t="s">
        <v>43</v>
      </c>
    </row>
    <row r="12" spans="1:6">
      <c r="A12" s="49">
        <v>9</v>
      </c>
      <c r="B12" s="50">
        <v>44662</v>
      </c>
      <c r="C12" s="39" t="s">
        <v>22</v>
      </c>
      <c r="D12" s="51" t="str">
        <f t="shared" si="0"/>
        <v>KYOCERA TASKALFA 6053ci and 5052ci - BLACK</v>
      </c>
      <c r="E12" s="40">
        <v>1</v>
      </c>
      <c r="F12" s="40" t="s">
        <v>42</v>
      </c>
    </row>
    <row r="13" spans="1:6">
      <c r="A13" s="49">
        <v>10</v>
      </c>
      <c r="B13" s="50">
        <v>44662</v>
      </c>
      <c r="C13" s="39" t="s">
        <v>27</v>
      </c>
      <c r="D13" s="51" t="str">
        <f t="shared" si="0"/>
        <v>WASTE TONER ( 6053ci and 5052ci and 6054ci) WT-8500</v>
      </c>
      <c r="E13" s="40">
        <v>1</v>
      </c>
      <c r="F13" s="40" t="s">
        <v>42</v>
      </c>
    </row>
    <row r="14" spans="1:6">
      <c r="A14" s="49">
        <v>11</v>
      </c>
      <c r="B14" s="50">
        <v>44662</v>
      </c>
      <c r="C14" s="39" t="s">
        <v>27</v>
      </c>
      <c r="D14" s="51" t="str">
        <f t="shared" si="0"/>
        <v>WASTE TONER ( 6053ci and 5052ci and 6054ci) WT-8500</v>
      </c>
      <c r="E14" s="40">
        <v>1</v>
      </c>
      <c r="F14" s="40" t="s">
        <v>44</v>
      </c>
    </row>
    <row r="15" spans="1:6">
      <c r="A15" s="49">
        <v>12</v>
      </c>
      <c r="B15" s="50">
        <v>44668</v>
      </c>
      <c r="C15" s="40" t="s">
        <v>29</v>
      </c>
      <c r="D15" s="51" t="str">
        <f t="shared" si="0"/>
        <v>HP LASERJET M751 ( 658A) YELLOW</v>
      </c>
      <c r="E15" s="40">
        <v>1</v>
      </c>
      <c r="F15" s="40" t="s">
        <v>43</v>
      </c>
    </row>
    <row r="16" spans="1:6">
      <c r="A16" s="49">
        <v>13</v>
      </c>
      <c r="B16" s="50">
        <v>44669</v>
      </c>
      <c r="C16" s="40" t="s">
        <v>25</v>
      </c>
      <c r="D16" s="51" t="str">
        <f t="shared" si="0"/>
        <v>KYOCERA TASKALFA 6053ci and 5052ci - YELLOW</v>
      </c>
      <c r="E16" s="40">
        <v>1</v>
      </c>
      <c r="F16" s="40" t="s">
        <v>45</v>
      </c>
    </row>
    <row r="17" spans="1:6">
      <c r="A17" s="49">
        <v>14</v>
      </c>
      <c r="B17" s="50">
        <v>44677</v>
      </c>
      <c r="C17" s="40" t="s">
        <v>12</v>
      </c>
      <c r="D17" s="51" t="str">
        <f t="shared" si="0"/>
        <v>HP LASERJET M751 ( 658A)BLACK</v>
      </c>
      <c r="E17" s="40">
        <v>1</v>
      </c>
      <c r="F17" s="40" t="s">
        <v>43</v>
      </c>
    </row>
    <row r="18" spans="1:6">
      <c r="A18" s="49">
        <v>15</v>
      </c>
      <c r="B18" s="50">
        <v>44689</v>
      </c>
      <c r="C18" s="40" t="s">
        <v>26</v>
      </c>
      <c r="D18" s="51" t="str">
        <f t="shared" si="0"/>
        <v xml:space="preserve">KYOCERA TASKALFA 8002ci - BLACK </v>
      </c>
      <c r="E18" s="40">
        <v>1</v>
      </c>
      <c r="F18" s="40" t="s">
        <v>46</v>
      </c>
    </row>
    <row r="19" spans="1:6">
      <c r="A19" s="49">
        <v>16</v>
      </c>
      <c r="B19" s="50">
        <v>44692</v>
      </c>
      <c r="C19" s="40" t="s">
        <v>20</v>
      </c>
      <c r="D19" s="51" t="str">
        <f t="shared" si="0"/>
        <v>HP LASERJET M751 ( 658A) CYAN</v>
      </c>
      <c r="E19" s="40">
        <v>1</v>
      </c>
      <c r="F19" s="40" t="s">
        <v>43</v>
      </c>
    </row>
    <row r="20" spans="1:6">
      <c r="A20" s="49">
        <v>17</v>
      </c>
      <c r="B20" s="50">
        <v>44703</v>
      </c>
      <c r="C20" s="40" t="s">
        <v>26</v>
      </c>
      <c r="D20" s="51" t="str">
        <f t="shared" si="0"/>
        <v xml:space="preserve">KYOCERA TASKALFA 8002ci - BLACK </v>
      </c>
      <c r="E20" s="40">
        <v>1</v>
      </c>
      <c r="F20" s="40" t="s">
        <v>47</v>
      </c>
    </row>
    <row r="21" spans="1:6">
      <c r="A21" s="49">
        <v>18</v>
      </c>
      <c r="B21" s="50">
        <v>44707</v>
      </c>
      <c r="C21" s="40" t="s">
        <v>12</v>
      </c>
      <c r="D21" s="51" t="str">
        <f t="shared" si="0"/>
        <v>HP LASERJET M751 ( 658A)BLACK</v>
      </c>
      <c r="E21" s="40">
        <v>1</v>
      </c>
      <c r="F21" s="40" t="s">
        <v>43</v>
      </c>
    </row>
    <row r="22" spans="1:6">
      <c r="A22" s="49">
        <v>19</v>
      </c>
      <c r="B22" s="50">
        <v>44712</v>
      </c>
      <c r="C22" s="40" t="s">
        <v>20</v>
      </c>
      <c r="D22" s="51" t="str">
        <f t="shared" si="0"/>
        <v>HP LASERJET M751 ( 658A) CYAN</v>
      </c>
      <c r="E22" s="40">
        <v>1</v>
      </c>
      <c r="F22" s="40" t="s">
        <v>43</v>
      </c>
    </row>
    <row r="23" spans="1:6">
      <c r="A23" s="49">
        <v>20</v>
      </c>
      <c r="B23" s="50">
        <v>44718</v>
      </c>
      <c r="C23" s="40" t="s">
        <v>23</v>
      </c>
      <c r="D23" s="51" t="str">
        <f t="shared" si="0"/>
        <v>KYOCERA TASKALFA 6053ci and 5052ci - CYAN</v>
      </c>
      <c r="E23" s="40">
        <v>1</v>
      </c>
      <c r="F23" s="40" t="s">
        <v>42</v>
      </c>
    </row>
    <row r="24" spans="1:6">
      <c r="A24" s="49">
        <v>21</v>
      </c>
      <c r="B24" s="50">
        <v>44733</v>
      </c>
      <c r="C24" s="40" t="s">
        <v>23</v>
      </c>
      <c r="D24" s="51" t="str">
        <f t="shared" si="0"/>
        <v>KYOCERA TASKALFA 6053ci and 5052ci - CYAN</v>
      </c>
      <c r="E24" s="40">
        <v>1</v>
      </c>
      <c r="F24" s="40" t="s">
        <v>45</v>
      </c>
    </row>
    <row r="25" spans="1:6">
      <c r="A25" s="49">
        <v>22</v>
      </c>
      <c r="B25" s="50">
        <v>44740</v>
      </c>
      <c r="C25" s="39" t="s">
        <v>27</v>
      </c>
      <c r="D25" s="51" t="str">
        <f t="shared" si="0"/>
        <v>WASTE TONER ( 6053ci and 5052ci and 6054ci) WT-8500</v>
      </c>
      <c r="E25" s="40">
        <v>1</v>
      </c>
      <c r="F25" s="40" t="s">
        <v>42</v>
      </c>
    </row>
    <row r="26" spans="1:6">
      <c r="A26" s="49">
        <v>23</v>
      </c>
      <c r="B26" s="50">
        <v>44740</v>
      </c>
      <c r="C26" s="39" t="s">
        <v>27</v>
      </c>
      <c r="D26" s="51" t="str">
        <f t="shared" si="0"/>
        <v>WASTE TONER ( 6053ci and 5052ci and 6054ci) WT-8500</v>
      </c>
      <c r="E26" s="40">
        <v>1</v>
      </c>
      <c r="F26" s="40" t="s">
        <v>42</v>
      </c>
    </row>
    <row r="27" spans="1:6">
      <c r="A27" s="49">
        <v>24</v>
      </c>
      <c r="B27" s="50">
        <v>44740</v>
      </c>
      <c r="C27" s="39" t="s">
        <v>27</v>
      </c>
      <c r="D27" s="51" t="str">
        <f t="shared" si="0"/>
        <v>WASTE TONER ( 6053ci and 5052ci and 6054ci) WT-8500</v>
      </c>
      <c r="E27" s="40">
        <v>1</v>
      </c>
      <c r="F27" s="40" t="s">
        <v>45</v>
      </c>
    </row>
    <row r="28" spans="1:6">
      <c r="A28" s="49">
        <v>25</v>
      </c>
      <c r="B28" s="50">
        <v>44740</v>
      </c>
      <c r="C28" s="40" t="s">
        <v>25</v>
      </c>
      <c r="D28" s="51" t="str">
        <f t="shared" si="0"/>
        <v>KYOCERA TASKALFA 6053ci and 5052ci - YELLOW</v>
      </c>
      <c r="E28" s="40">
        <v>1</v>
      </c>
      <c r="F28" s="40" t="s">
        <v>45</v>
      </c>
    </row>
    <row r="29" spans="1:6">
      <c r="A29" s="49">
        <v>26</v>
      </c>
      <c r="B29" s="50">
        <v>44740</v>
      </c>
      <c r="C29" s="40" t="s">
        <v>22</v>
      </c>
      <c r="D29" s="51" t="str">
        <f t="shared" si="0"/>
        <v>KYOCERA TASKALFA 6053ci and 5052ci - BLACK</v>
      </c>
      <c r="E29" s="40">
        <v>1</v>
      </c>
      <c r="F29" s="40" t="s">
        <v>48</v>
      </c>
    </row>
    <row r="30" spans="1:6">
      <c r="A30" s="49">
        <v>27</v>
      </c>
      <c r="B30" s="50">
        <v>44740</v>
      </c>
      <c r="C30" s="39" t="s">
        <v>22</v>
      </c>
      <c r="D30" s="51" t="str">
        <f t="shared" si="0"/>
        <v>KYOCERA TASKALFA 6053ci and 5052ci - BLACK</v>
      </c>
      <c r="E30" s="40">
        <v>1</v>
      </c>
      <c r="F30" s="40" t="s">
        <v>48</v>
      </c>
    </row>
    <row r="31" spans="1:6">
      <c r="A31" s="49">
        <v>28</v>
      </c>
      <c r="B31" s="50">
        <v>44742</v>
      </c>
      <c r="C31" s="40" t="s">
        <v>25</v>
      </c>
      <c r="D31" s="51" t="str">
        <f t="shared" si="0"/>
        <v>KYOCERA TASKALFA 6053ci and 5052ci - YELLOW</v>
      </c>
      <c r="E31" s="40">
        <v>1</v>
      </c>
      <c r="F31" s="40" t="s">
        <v>45</v>
      </c>
    </row>
    <row r="32" spans="1:6">
      <c r="A32" s="49">
        <v>29</v>
      </c>
      <c r="B32" s="50">
        <v>44742</v>
      </c>
      <c r="C32" s="40" t="s">
        <v>24</v>
      </c>
      <c r="D32" s="51" t="str">
        <f t="shared" si="0"/>
        <v>KYOCERA TASKALFA 6053ci and 5052ci - MAGENTA</v>
      </c>
      <c r="E32" s="40">
        <v>1</v>
      </c>
      <c r="F32" s="40" t="s">
        <v>42</v>
      </c>
    </row>
    <row r="33" spans="1:6">
      <c r="A33" s="49">
        <v>30</v>
      </c>
      <c r="B33" s="50">
        <v>44742</v>
      </c>
      <c r="C33" s="40" t="s">
        <v>26</v>
      </c>
      <c r="D33" s="51" t="str">
        <f t="shared" si="0"/>
        <v xml:space="preserve">KYOCERA TASKALFA 8002ci - BLACK </v>
      </c>
      <c r="E33" s="40">
        <v>1</v>
      </c>
      <c r="F33" s="40" t="s">
        <v>47</v>
      </c>
    </row>
    <row r="34" spans="1:6">
      <c r="A34" s="49">
        <v>31</v>
      </c>
      <c r="B34" s="50">
        <v>44742</v>
      </c>
      <c r="C34" s="40" t="s">
        <v>23</v>
      </c>
      <c r="D34" s="51" t="str">
        <f t="shared" si="0"/>
        <v>KYOCERA TASKALFA 6053ci and 5052ci - CYAN</v>
      </c>
      <c r="E34" s="53">
        <v>1</v>
      </c>
      <c r="F34" s="40" t="s">
        <v>42</v>
      </c>
    </row>
    <row r="35" spans="1:6">
      <c r="A35" s="49">
        <v>32</v>
      </c>
      <c r="B35" s="50">
        <v>44749</v>
      </c>
      <c r="C35" s="39" t="s">
        <v>22</v>
      </c>
      <c r="D35" s="51" t="str">
        <f t="shared" si="0"/>
        <v>KYOCERA TASKALFA 6053ci and 5052ci - BLACK</v>
      </c>
      <c r="E35" s="40">
        <v>1</v>
      </c>
      <c r="F35" s="40" t="s">
        <v>45</v>
      </c>
    </row>
    <row r="36" spans="1:6">
      <c r="A36" s="49">
        <v>33</v>
      </c>
      <c r="B36" s="50">
        <v>44749</v>
      </c>
      <c r="C36" s="39" t="s">
        <v>27</v>
      </c>
      <c r="D36" s="51" t="str">
        <f t="shared" si="0"/>
        <v>WASTE TONER ( 6053ci and 5052ci and 6054ci) WT-8500</v>
      </c>
      <c r="E36" s="40">
        <v>1</v>
      </c>
      <c r="F36" s="40" t="s">
        <v>45</v>
      </c>
    </row>
    <row r="37" spans="1:6">
      <c r="A37" s="49">
        <v>34</v>
      </c>
      <c r="B37" s="50">
        <v>44759</v>
      </c>
      <c r="C37" s="40" t="s">
        <v>26</v>
      </c>
      <c r="D37" s="51" t="str">
        <f t="shared" si="0"/>
        <v xml:space="preserve">KYOCERA TASKALFA 8002ci - BLACK </v>
      </c>
      <c r="E37" s="40">
        <v>1</v>
      </c>
      <c r="F37" s="40" t="s">
        <v>46</v>
      </c>
    </row>
    <row r="38" spans="1:6">
      <c r="A38" s="49">
        <v>35</v>
      </c>
      <c r="B38" s="50">
        <v>44759</v>
      </c>
      <c r="C38" s="40" t="s">
        <v>24</v>
      </c>
      <c r="D38" s="51" t="str">
        <f t="shared" si="0"/>
        <v>KYOCERA TASKALFA 6053ci and 5052ci - MAGENTA</v>
      </c>
      <c r="E38" s="40">
        <v>1</v>
      </c>
      <c r="F38" s="40" t="s">
        <v>44</v>
      </c>
    </row>
    <row r="39" spans="1:6">
      <c r="A39" s="49">
        <v>36</v>
      </c>
      <c r="B39" s="50">
        <v>44759</v>
      </c>
      <c r="C39" s="40" t="s">
        <v>24</v>
      </c>
      <c r="D39" s="51" t="str">
        <f t="shared" si="0"/>
        <v>KYOCERA TASKALFA 6053ci and 5052ci - MAGENTA</v>
      </c>
      <c r="E39" s="40">
        <v>1</v>
      </c>
      <c r="F39" s="40" t="s">
        <v>42</v>
      </c>
    </row>
    <row r="40" spans="1:6">
      <c r="A40" s="49">
        <v>37</v>
      </c>
      <c r="B40" s="50">
        <v>44759</v>
      </c>
      <c r="C40" s="40" t="s">
        <v>25</v>
      </c>
      <c r="D40" s="51" t="str">
        <f t="shared" si="0"/>
        <v>KYOCERA TASKALFA 6053ci and 5052ci - YELLOW</v>
      </c>
      <c r="E40" s="40">
        <v>1</v>
      </c>
      <c r="F40" s="40" t="s">
        <v>45</v>
      </c>
    </row>
    <row r="41" spans="1:6">
      <c r="A41" s="49">
        <v>38</v>
      </c>
      <c r="B41" s="50">
        <v>44759</v>
      </c>
      <c r="C41" s="40" t="s">
        <v>25</v>
      </c>
      <c r="D41" s="51" t="str">
        <f t="shared" si="0"/>
        <v>KYOCERA TASKALFA 6053ci and 5052ci - YELLOW</v>
      </c>
      <c r="E41" s="40">
        <v>1</v>
      </c>
      <c r="F41" s="40" t="s">
        <v>48</v>
      </c>
    </row>
    <row r="42" spans="1:6">
      <c r="A42" s="49">
        <v>39</v>
      </c>
      <c r="B42" s="50">
        <v>44761</v>
      </c>
      <c r="C42" s="39" t="s">
        <v>27</v>
      </c>
      <c r="D42" s="51" t="str">
        <f t="shared" si="0"/>
        <v>WASTE TONER ( 6053ci and 5052ci and 6054ci) WT-8500</v>
      </c>
      <c r="E42" s="40">
        <v>1</v>
      </c>
      <c r="F42" s="40" t="s">
        <v>42</v>
      </c>
    </row>
    <row r="43" spans="1:6">
      <c r="A43" s="49">
        <v>40</v>
      </c>
      <c r="B43" s="50">
        <v>44761</v>
      </c>
      <c r="C43" s="40" t="s">
        <v>23</v>
      </c>
      <c r="D43" s="51" t="str">
        <f t="shared" ref="D43:D44" si="1">VLOOKUP(C43,ITEMS,2,FALSE)</f>
        <v>KYOCERA TASKALFA 6053ci and 5052ci - CYAN</v>
      </c>
      <c r="E43" s="40">
        <v>1</v>
      </c>
      <c r="F43" s="40" t="s">
        <v>42</v>
      </c>
    </row>
    <row r="44" spans="1:6">
      <c r="A44" s="49">
        <v>41</v>
      </c>
      <c r="B44" s="50">
        <v>44761</v>
      </c>
      <c r="C44" s="40" t="s">
        <v>23</v>
      </c>
      <c r="D44" s="51" t="str">
        <f t="shared" si="1"/>
        <v>KYOCERA TASKALFA 6053ci and 5052ci - CYAN</v>
      </c>
      <c r="E44" s="40">
        <v>1</v>
      </c>
      <c r="F44" s="40" t="s">
        <v>44</v>
      </c>
    </row>
    <row r="45" spans="1:6">
      <c r="A45" s="49">
        <v>42</v>
      </c>
      <c r="B45" s="50">
        <v>44765</v>
      </c>
      <c r="C45" s="39" t="s">
        <v>27</v>
      </c>
      <c r="D45" s="51" t="str">
        <f t="shared" si="0"/>
        <v>WASTE TONER ( 6053ci and 5052ci and 6054ci) WT-8500</v>
      </c>
      <c r="E45" s="40">
        <v>1</v>
      </c>
      <c r="F45" s="40" t="s">
        <v>45</v>
      </c>
    </row>
    <row r="46" spans="1:6">
      <c r="A46" s="49">
        <v>43</v>
      </c>
      <c r="B46" s="50">
        <v>44789</v>
      </c>
      <c r="C46" s="40" t="s">
        <v>20</v>
      </c>
      <c r="D46" s="51" t="str">
        <f t="shared" si="0"/>
        <v>HP LASERJET M751 ( 658A) CYAN</v>
      </c>
      <c r="E46" s="40">
        <v>1</v>
      </c>
      <c r="F46" s="40" t="s">
        <v>43</v>
      </c>
    </row>
    <row r="47" spans="1:6">
      <c r="A47" s="49">
        <v>44</v>
      </c>
      <c r="B47" s="50">
        <v>44798</v>
      </c>
      <c r="C47" s="40" t="s">
        <v>25</v>
      </c>
      <c r="D47" s="51" t="str">
        <f t="shared" si="0"/>
        <v>KYOCERA TASKALFA 6053ci and 5052ci - YELLOW</v>
      </c>
      <c r="E47" s="40">
        <v>1</v>
      </c>
      <c r="F47" s="40"/>
    </row>
    <row r="48" spans="1:6">
      <c r="A48" s="49">
        <v>45</v>
      </c>
      <c r="B48" s="50">
        <v>44803</v>
      </c>
      <c r="C48" s="40" t="s">
        <v>23</v>
      </c>
      <c r="D48" s="51" t="str">
        <f t="shared" si="0"/>
        <v>KYOCERA TASKALFA 6053ci and 5052ci - CYAN</v>
      </c>
      <c r="E48" s="40">
        <v>1</v>
      </c>
      <c r="F48" s="40" t="s">
        <v>45</v>
      </c>
    </row>
    <row r="49" spans="1:6">
      <c r="A49" s="49">
        <v>46</v>
      </c>
      <c r="B49" s="50">
        <v>44804</v>
      </c>
      <c r="C49" s="40" t="s">
        <v>12</v>
      </c>
      <c r="D49" s="51" t="str">
        <f t="shared" si="0"/>
        <v>HP LASERJET M751 ( 658A)BLACK</v>
      </c>
      <c r="E49" s="40">
        <v>1</v>
      </c>
      <c r="F49" s="40" t="s">
        <v>43</v>
      </c>
    </row>
    <row r="50" spans="1:6">
      <c r="A50" s="49">
        <v>47</v>
      </c>
      <c r="B50" s="50">
        <v>44804</v>
      </c>
      <c r="C50" s="40" t="s">
        <v>21</v>
      </c>
      <c r="D50" s="51" t="str">
        <f t="shared" si="0"/>
        <v>HP LASERJET M751 ( 658A) MAGENTA</v>
      </c>
      <c r="E50" s="40">
        <v>1</v>
      </c>
      <c r="F50" s="40" t="s">
        <v>43</v>
      </c>
    </row>
    <row r="51" spans="1:6">
      <c r="A51" s="49">
        <v>48</v>
      </c>
      <c r="B51" s="50">
        <v>44808</v>
      </c>
      <c r="C51" s="39" t="s">
        <v>27</v>
      </c>
      <c r="D51" s="51" t="str">
        <f t="shared" si="0"/>
        <v>WASTE TONER ( 6053ci and 5052ci and 6054ci) WT-8500</v>
      </c>
      <c r="E51" s="40">
        <v>1</v>
      </c>
      <c r="F51" s="40" t="s">
        <v>45</v>
      </c>
    </row>
    <row r="52" spans="1:6">
      <c r="A52" s="49">
        <v>49</v>
      </c>
      <c r="B52" s="50">
        <v>44808</v>
      </c>
      <c r="C52" s="39" t="s">
        <v>27</v>
      </c>
      <c r="D52" s="51" t="str">
        <f t="shared" si="0"/>
        <v>WASTE TONER ( 6053ci and 5052ci and 6054ci) WT-8500</v>
      </c>
      <c r="E52" s="40">
        <v>1</v>
      </c>
      <c r="F52" s="40" t="s">
        <v>48</v>
      </c>
    </row>
    <row r="53" spans="1:6">
      <c r="A53" s="49">
        <v>50</v>
      </c>
      <c r="B53" s="50">
        <v>44808</v>
      </c>
      <c r="C53" s="40" t="s">
        <v>24</v>
      </c>
      <c r="D53" s="51" t="str">
        <f t="shared" si="0"/>
        <v>KYOCERA TASKALFA 6053ci and 5052ci - MAGENTA</v>
      </c>
      <c r="E53" s="40">
        <v>1</v>
      </c>
      <c r="F53" s="40" t="s">
        <v>48</v>
      </c>
    </row>
    <row r="54" spans="1:6">
      <c r="A54" s="49">
        <v>51</v>
      </c>
      <c r="B54" s="50">
        <v>44808</v>
      </c>
      <c r="C54" s="40" t="s">
        <v>24</v>
      </c>
      <c r="D54" s="51" t="str">
        <f t="shared" ref="D54" si="2">VLOOKUP(C54,ITEMS,2,FALSE)</f>
        <v>KYOCERA TASKALFA 6053ci and 5052ci - MAGENTA</v>
      </c>
      <c r="E54" s="40">
        <v>1</v>
      </c>
      <c r="F54" s="40" t="s">
        <v>45</v>
      </c>
    </row>
    <row r="55" spans="1:6">
      <c r="A55" s="49">
        <v>52</v>
      </c>
      <c r="B55" s="50">
        <v>44809</v>
      </c>
      <c r="C55" s="40" t="s">
        <v>23</v>
      </c>
      <c r="D55" s="51" t="str">
        <f t="shared" si="0"/>
        <v>KYOCERA TASKALFA 6053ci and 5052ci - CYAN</v>
      </c>
      <c r="E55" s="40">
        <v>1</v>
      </c>
      <c r="F55" s="40" t="s">
        <v>45</v>
      </c>
    </row>
    <row r="56" spans="1:6">
      <c r="A56" s="49">
        <v>53</v>
      </c>
      <c r="B56" s="50">
        <v>44809</v>
      </c>
      <c r="C56" s="39" t="s">
        <v>27</v>
      </c>
      <c r="D56" s="51" t="str">
        <f t="shared" si="0"/>
        <v>WASTE TONER ( 6053ci and 5052ci and 6054ci) WT-8500</v>
      </c>
      <c r="E56" s="40">
        <v>1</v>
      </c>
      <c r="F56" s="40" t="s">
        <v>45</v>
      </c>
    </row>
    <row r="57" spans="1:6">
      <c r="A57" s="49">
        <v>54</v>
      </c>
      <c r="B57" s="50">
        <v>44810</v>
      </c>
      <c r="C57" s="40" t="s">
        <v>25</v>
      </c>
      <c r="D57" s="51" t="str">
        <f t="shared" si="0"/>
        <v>KYOCERA TASKALFA 6053ci and 5052ci - YELLOW</v>
      </c>
      <c r="E57" s="53">
        <v>1</v>
      </c>
      <c r="F57" s="57" t="s">
        <v>45</v>
      </c>
    </row>
    <row r="58" spans="1:6">
      <c r="A58" s="49">
        <v>55</v>
      </c>
      <c r="B58" s="50">
        <v>44810</v>
      </c>
      <c r="C58" s="39" t="s">
        <v>27</v>
      </c>
      <c r="D58" s="51" t="str">
        <f t="shared" si="0"/>
        <v>WASTE TONER ( 6053ci and 5052ci and 6054ci) WT-8500</v>
      </c>
      <c r="E58" s="40">
        <v>1</v>
      </c>
      <c r="F58" s="40"/>
    </row>
    <row r="59" spans="1:6">
      <c r="A59" s="49">
        <v>56</v>
      </c>
      <c r="B59" s="50">
        <v>44812</v>
      </c>
      <c r="C59" s="40" t="s">
        <v>21</v>
      </c>
      <c r="D59" s="51" t="str">
        <f t="shared" si="0"/>
        <v>HP LASERJET M751 ( 658A) MAGENTA</v>
      </c>
      <c r="E59" s="40">
        <v>1</v>
      </c>
      <c r="F59" s="40" t="s">
        <v>43</v>
      </c>
    </row>
    <row r="60" spans="1:6">
      <c r="A60" s="49">
        <v>57</v>
      </c>
      <c r="B60" s="50">
        <v>44812</v>
      </c>
      <c r="C60" s="40" t="s">
        <v>20</v>
      </c>
      <c r="D60" s="51" t="str">
        <f t="shared" si="0"/>
        <v>HP LASERJET M751 ( 658A) CYAN</v>
      </c>
      <c r="E60" s="40">
        <v>1</v>
      </c>
      <c r="F60" s="40" t="s">
        <v>43</v>
      </c>
    </row>
    <row r="61" spans="1:6">
      <c r="A61" s="49">
        <v>58</v>
      </c>
      <c r="B61" s="56">
        <v>44812</v>
      </c>
      <c r="C61" s="57" t="s">
        <v>29</v>
      </c>
      <c r="D61" s="55" t="str">
        <f t="shared" si="0"/>
        <v>HP LASERJET M751 ( 658A) YELLOW</v>
      </c>
      <c r="E61" s="57">
        <v>1</v>
      </c>
      <c r="F61" s="57" t="s">
        <v>43</v>
      </c>
    </row>
    <row r="62" spans="1:6">
      <c r="A62" s="49">
        <v>59</v>
      </c>
      <c r="B62" s="56">
        <v>44815</v>
      </c>
      <c r="C62" s="40" t="s">
        <v>25</v>
      </c>
      <c r="D62" s="51" t="str">
        <f t="shared" si="0"/>
        <v>KYOCERA TASKALFA 6053ci and 5052ci - YELLOW</v>
      </c>
      <c r="E62" s="40">
        <v>1</v>
      </c>
      <c r="F62" s="40" t="s">
        <v>48</v>
      </c>
    </row>
    <row r="63" spans="1:6">
      <c r="A63" s="49">
        <v>60</v>
      </c>
      <c r="B63" s="56">
        <v>44815</v>
      </c>
      <c r="C63" s="57" t="s">
        <v>29</v>
      </c>
      <c r="D63" s="51" t="str">
        <f t="shared" ref="D63:D75" si="3">VLOOKUP(C63,ITEMS,2,FALSE)</f>
        <v>HP LASERJET M751 ( 658A) YELLOW</v>
      </c>
      <c r="E63" s="40">
        <v>1</v>
      </c>
      <c r="F63" s="40" t="s">
        <v>43</v>
      </c>
    </row>
    <row r="64" spans="1:6">
      <c r="A64" s="49">
        <v>61</v>
      </c>
      <c r="B64" s="56">
        <v>44817</v>
      </c>
      <c r="C64" s="40" t="s">
        <v>23</v>
      </c>
      <c r="D64" s="51" t="str">
        <f t="shared" si="3"/>
        <v>KYOCERA TASKALFA 6053ci and 5052ci - CYAN</v>
      </c>
      <c r="E64" s="40">
        <v>1</v>
      </c>
      <c r="F64" s="57" t="s">
        <v>45</v>
      </c>
    </row>
    <row r="65" spans="1:6">
      <c r="A65" s="49">
        <v>62</v>
      </c>
      <c r="B65" s="56">
        <v>44817</v>
      </c>
      <c r="C65" s="40" t="s">
        <v>24</v>
      </c>
      <c r="D65" s="51" t="str">
        <f t="shared" si="3"/>
        <v>KYOCERA TASKALFA 6053ci and 5052ci - MAGENTA</v>
      </c>
      <c r="E65" s="40">
        <v>1</v>
      </c>
      <c r="F65" s="57" t="s">
        <v>45</v>
      </c>
    </row>
    <row r="66" spans="1:6">
      <c r="A66" s="49">
        <v>63</v>
      </c>
      <c r="B66" s="56">
        <v>44817</v>
      </c>
      <c r="C66" s="40" t="s">
        <v>22</v>
      </c>
      <c r="D66" s="51" t="str">
        <f t="shared" si="3"/>
        <v>KYOCERA TASKALFA 6053ci and 5052ci - BLACK</v>
      </c>
      <c r="E66" s="40">
        <v>1</v>
      </c>
      <c r="F66" s="57" t="s">
        <v>45</v>
      </c>
    </row>
    <row r="67" spans="1:6">
      <c r="A67" s="49">
        <v>64</v>
      </c>
      <c r="B67" s="56">
        <v>44817</v>
      </c>
      <c r="C67" s="39" t="s">
        <v>27</v>
      </c>
      <c r="D67" s="51" t="str">
        <f t="shared" si="3"/>
        <v>WASTE TONER ( 6053ci and 5052ci and 6054ci) WT-8500</v>
      </c>
      <c r="E67" s="40">
        <v>1</v>
      </c>
      <c r="F67" s="57" t="s">
        <v>45</v>
      </c>
    </row>
    <row r="68" spans="1:6">
      <c r="A68" s="49">
        <v>65</v>
      </c>
      <c r="B68" s="56">
        <v>44818</v>
      </c>
      <c r="C68" s="40" t="s">
        <v>25</v>
      </c>
      <c r="D68" s="51" t="str">
        <f t="shared" si="3"/>
        <v>KYOCERA TASKALFA 6053ci and 5052ci - YELLOW</v>
      </c>
      <c r="E68" s="40">
        <v>1</v>
      </c>
      <c r="F68" s="57" t="s">
        <v>45</v>
      </c>
    </row>
    <row r="69" spans="1:6">
      <c r="A69" s="49">
        <v>66</v>
      </c>
      <c r="B69" s="56">
        <v>44819</v>
      </c>
      <c r="C69" s="40" t="s">
        <v>23</v>
      </c>
      <c r="D69" s="51" t="str">
        <f t="shared" si="3"/>
        <v>KYOCERA TASKALFA 6053ci and 5052ci - CYAN</v>
      </c>
      <c r="E69" s="40">
        <v>1</v>
      </c>
      <c r="F69" s="40" t="s">
        <v>48</v>
      </c>
    </row>
    <row r="70" spans="1:6">
      <c r="A70" s="49">
        <v>67</v>
      </c>
      <c r="B70" s="56">
        <v>44819</v>
      </c>
      <c r="C70" s="39" t="s">
        <v>27</v>
      </c>
      <c r="D70" s="51" t="str">
        <f t="shared" si="3"/>
        <v>WASTE TONER ( 6053ci and 5052ci and 6054ci) WT-8500</v>
      </c>
      <c r="E70" s="40">
        <v>1</v>
      </c>
      <c r="F70" s="57" t="s">
        <v>45</v>
      </c>
    </row>
    <row r="71" spans="1:6">
      <c r="A71" s="49">
        <v>68</v>
      </c>
      <c r="B71" s="56">
        <v>44819</v>
      </c>
      <c r="C71" s="39" t="s">
        <v>27</v>
      </c>
      <c r="D71" s="51" t="str">
        <f t="shared" si="3"/>
        <v>WASTE TONER ( 6053ci and 5052ci and 6054ci) WT-8500</v>
      </c>
      <c r="E71" s="40">
        <v>1</v>
      </c>
      <c r="F71" s="40" t="s">
        <v>48</v>
      </c>
    </row>
    <row r="72" spans="1:6">
      <c r="A72" s="49">
        <v>69</v>
      </c>
      <c r="B72" s="56">
        <v>44822</v>
      </c>
      <c r="C72" s="40" t="s">
        <v>22</v>
      </c>
      <c r="D72" s="51" t="str">
        <f t="shared" si="3"/>
        <v>KYOCERA TASKALFA 6053ci and 5052ci - BLACK</v>
      </c>
      <c r="E72" s="40">
        <v>1</v>
      </c>
      <c r="F72" s="57" t="s">
        <v>45</v>
      </c>
    </row>
    <row r="73" spans="1:6">
      <c r="A73" s="49">
        <v>70</v>
      </c>
      <c r="B73" s="56">
        <v>44822</v>
      </c>
      <c r="C73" s="39" t="s">
        <v>27</v>
      </c>
      <c r="D73" s="51" t="str">
        <f t="shared" si="3"/>
        <v>WASTE TONER ( 6053ci and 5052ci and 6054ci) WT-8500</v>
      </c>
      <c r="E73" s="40">
        <v>1</v>
      </c>
      <c r="F73" s="57" t="s">
        <v>45</v>
      </c>
    </row>
    <row r="74" spans="1:6">
      <c r="A74" s="49">
        <v>71</v>
      </c>
      <c r="B74" s="56">
        <v>44822</v>
      </c>
      <c r="C74" s="40" t="s">
        <v>24</v>
      </c>
      <c r="D74" s="51" t="str">
        <f t="shared" si="3"/>
        <v>KYOCERA TASKALFA 6053ci and 5052ci - MAGENTA</v>
      </c>
      <c r="E74" s="40">
        <v>1</v>
      </c>
      <c r="F74" s="57" t="s">
        <v>45</v>
      </c>
    </row>
    <row r="75" spans="1:6">
      <c r="A75" s="49">
        <v>72</v>
      </c>
      <c r="B75" s="56">
        <v>44822</v>
      </c>
      <c r="C75" s="40" t="s">
        <v>23</v>
      </c>
      <c r="D75" s="51" t="str">
        <f t="shared" si="3"/>
        <v>KYOCERA TASKALFA 6053ci and 5052ci - CYAN</v>
      </c>
      <c r="E75" s="40">
        <v>1</v>
      </c>
      <c r="F75" s="57" t="s">
        <v>45</v>
      </c>
    </row>
    <row r="76" spans="1:6">
      <c r="A76" s="49">
        <v>73</v>
      </c>
      <c r="B76" s="56">
        <v>44822</v>
      </c>
      <c r="C76" s="57" t="s">
        <v>12</v>
      </c>
      <c r="D76" s="51" t="str">
        <f t="shared" ref="D76:D86" si="4">VLOOKUP(C76,ITEMS,2,FALSE)</f>
        <v>HP LASERJET M751 ( 658A)BLACK</v>
      </c>
      <c r="E76" s="40">
        <v>1</v>
      </c>
      <c r="F76" s="40" t="s">
        <v>43</v>
      </c>
    </row>
    <row r="77" spans="1:6">
      <c r="A77" s="49">
        <v>74</v>
      </c>
      <c r="B77" s="56">
        <v>44822</v>
      </c>
      <c r="C77" s="57" t="s">
        <v>29</v>
      </c>
      <c r="D77" s="51" t="str">
        <f t="shared" si="4"/>
        <v>HP LASERJET M751 ( 658A) YELLOW</v>
      </c>
      <c r="E77" s="40">
        <v>1</v>
      </c>
      <c r="F77" s="40" t="s">
        <v>43</v>
      </c>
    </row>
    <row r="78" spans="1:6">
      <c r="A78" s="49">
        <v>75</v>
      </c>
      <c r="B78" s="56">
        <v>44822</v>
      </c>
      <c r="C78" s="40" t="s">
        <v>24</v>
      </c>
      <c r="D78" s="51" t="str">
        <f t="shared" si="4"/>
        <v>KYOCERA TASKALFA 6053ci and 5052ci - MAGENTA</v>
      </c>
      <c r="E78" s="40">
        <v>1</v>
      </c>
      <c r="F78" s="40" t="s">
        <v>48</v>
      </c>
    </row>
    <row r="79" spans="1:6">
      <c r="A79" s="49">
        <v>76</v>
      </c>
      <c r="B79" s="56">
        <v>44824</v>
      </c>
      <c r="C79" s="40" t="s">
        <v>22</v>
      </c>
      <c r="D79" s="51" t="str">
        <f t="shared" si="4"/>
        <v>KYOCERA TASKALFA 6053ci and 5052ci - BLACK</v>
      </c>
      <c r="E79" s="40">
        <v>1</v>
      </c>
      <c r="F79" s="40" t="s">
        <v>48</v>
      </c>
    </row>
    <row r="80" spans="1:6">
      <c r="A80" s="49">
        <v>77</v>
      </c>
      <c r="B80" s="56">
        <v>44824</v>
      </c>
      <c r="C80" s="39" t="s">
        <v>27</v>
      </c>
      <c r="D80" s="51" t="str">
        <f t="shared" si="4"/>
        <v>WASTE TONER ( 6053ci and 5052ci and 6054ci) WT-8500</v>
      </c>
      <c r="E80" s="40">
        <v>1</v>
      </c>
      <c r="F80" s="40" t="s">
        <v>48</v>
      </c>
    </row>
    <row r="81" spans="1:6">
      <c r="A81" s="49">
        <v>78</v>
      </c>
      <c r="B81" s="56">
        <v>44825</v>
      </c>
      <c r="C81" s="39" t="s">
        <v>27</v>
      </c>
      <c r="D81" s="51" t="str">
        <f t="shared" si="4"/>
        <v>WASTE TONER ( 6053ci and 5052ci and 6054ci) WT-8500</v>
      </c>
      <c r="E81" s="40">
        <v>1</v>
      </c>
      <c r="F81" s="40" t="s">
        <v>45</v>
      </c>
    </row>
    <row r="82" spans="1:6">
      <c r="A82" s="49">
        <v>79</v>
      </c>
      <c r="B82" s="56">
        <v>44825</v>
      </c>
      <c r="C82" s="40" t="s">
        <v>25</v>
      </c>
      <c r="D82" s="51" t="str">
        <f t="shared" si="4"/>
        <v>KYOCERA TASKALFA 6053ci and 5052ci - YELLOW</v>
      </c>
      <c r="E82" s="40">
        <v>1</v>
      </c>
      <c r="F82" s="40" t="s">
        <v>48</v>
      </c>
    </row>
    <row r="83" spans="1:6">
      <c r="A83" s="49">
        <v>80</v>
      </c>
      <c r="B83" s="56">
        <v>44825</v>
      </c>
      <c r="C83" s="40" t="s">
        <v>24</v>
      </c>
      <c r="D83" s="51" t="str">
        <f t="shared" si="4"/>
        <v>KYOCERA TASKALFA 6053ci and 5052ci - MAGENTA</v>
      </c>
      <c r="E83" s="40">
        <v>1</v>
      </c>
      <c r="F83" s="40" t="s">
        <v>48</v>
      </c>
    </row>
    <row r="84" spans="1:6">
      <c r="A84" s="49">
        <v>81</v>
      </c>
      <c r="B84" s="56">
        <v>44825</v>
      </c>
      <c r="C84" s="40" t="s">
        <v>25</v>
      </c>
      <c r="D84" s="51" t="str">
        <f t="shared" si="4"/>
        <v>KYOCERA TASKALFA 6053ci and 5052ci - YELLOW</v>
      </c>
      <c r="E84" s="40">
        <v>1</v>
      </c>
      <c r="F84" s="40" t="s">
        <v>45</v>
      </c>
    </row>
    <row r="85" spans="1:6">
      <c r="A85" s="49">
        <v>82</v>
      </c>
      <c r="B85" s="56">
        <v>44826</v>
      </c>
      <c r="C85" s="39" t="s">
        <v>27</v>
      </c>
      <c r="D85" s="51" t="str">
        <f t="shared" si="4"/>
        <v>WASTE TONER ( 6053ci and 5052ci and 6054ci) WT-8500</v>
      </c>
      <c r="E85" s="58">
        <v>1</v>
      </c>
      <c r="F85" s="40" t="s">
        <v>48</v>
      </c>
    </row>
    <row r="86" spans="1:6">
      <c r="A86" s="49">
        <v>83</v>
      </c>
      <c r="B86" s="56">
        <v>44826</v>
      </c>
      <c r="C86" s="40" t="s">
        <v>23</v>
      </c>
      <c r="D86" s="51" t="str">
        <f t="shared" si="4"/>
        <v>KYOCERA TASKALFA 6053ci and 5052ci - CYAN</v>
      </c>
      <c r="E86" s="40">
        <v>1</v>
      </c>
      <c r="F86" s="40" t="s">
        <v>48</v>
      </c>
    </row>
    <row r="87" spans="1:6">
      <c r="A87" s="49">
        <v>84</v>
      </c>
      <c r="B87" s="56">
        <v>44829</v>
      </c>
      <c r="C87" s="40" t="s">
        <v>24</v>
      </c>
      <c r="D87" s="51" t="str">
        <f t="shared" ref="D87:D154" si="5">VLOOKUP(C87,ITEMS,2,FALSE)</f>
        <v>KYOCERA TASKALFA 6053ci and 5052ci - MAGENTA</v>
      </c>
      <c r="E87" s="53">
        <v>1</v>
      </c>
      <c r="F87" s="40" t="s">
        <v>45</v>
      </c>
    </row>
    <row r="88" spans="1:6">
      <c r="A88" s="49">
        <v>85</v>
      </c>
      <c r="B88" s="56">
        <v>44829</v>
      </c>
      <c r="C88" s="40" t="s">
        <v>23</v>
      </c>
      <c r="D88" s="51" t="str">
        <f t="shared" si="5"/>
        <v>KYOCERA TASKALFA 6053ci and 5052ci - CYAN</v>
      </c>
      <c r="E88" s="40">
        <v>1</v>
      </c>
      <c r="F88" s="40" t="s">
        <v>45</v>
      </c>
    </row>
    <row r="89" spans="1:6">
      <c r="A89" s="49">
        <v>86</v>
      </c>
      <c r="B89" s="56">
        <v>44829</v>
      </c>
      <c r="C89" s="57" t="s">
        <v>22</v>
      </c>
      <c r="D89" s="55" t="str">
        <f>VLOOKUP(C89,ITEMS,2,FALSE)</f>
        <v>KYOCERA TASKALFA 6053ci and 5052ci - BLACK</v>
      </c>
      <c r="E89" s="53">
        <v>1</v>
      </c>
      <c r="F89" s="57" t="s">
        <v>45</v>
      </c>
    </row>
    <row r="90" spans="1:6">
      <c r="A90" s="49">
        <v>87</v>
      </c>
      <c r="B90" s="50">
        <v>44829</v>
      </c>
      <c r="C90" s="41" t="s">
        <v>27</v>
      </c>
      <c r="D90" s="51" t="str">
        <f t="shared" si="5"/>
        <v>WASTE TONER ( 6053ci and 5052ci and 6054ci) WT-8500</v>
      </c>
      <c r="E90" s="40">
        <v>1</v>
      </c>
      <c r="F90" s="40" t="s">
        <v>45</v>
      </c>
    </row>
    <row r="91" spans="1:6">
      <c r="A91" s="49">
        <v>88</v>
      </c>
      <c r="B91" s="50">
        <v>44837</v>
      </c>
      <c r="C91" s="40" t="s">
        <v>25</v>
      </c>
      <c r="D91" s="51" t="str">
        <f t="shared" si="5"/>
        <v>KYOCERA TASKALFA 6053ci and 5052ci - YELLOW</v>
      </c>
      <c r="E91" s="40">
        <v>1</v>
      </c>
      <c r="F91" s="40" t="s">
        <v>45</v>
      </c>
    </row>
    <row r="92" spans="1:6">
      <c r="A92" s="49">
        <v>89</v>
      </c>
      <c r="B92" s="50">
        <v>44838</v>
      </c>
      <c r="C92" s="41" t="s">
        <v>27</v>
      </c>
      <c r="D92" s="51" t="str">
        <f t="shared" si="5"/>
        <v>WASTE TONER ( 6053ci and 5052ci and 6054ci) WT-8500</v>
      </c>
      <c r="E92" s="40">
        <v>1</v>
      </c>
      <c r="F92" s="40" t="s">
        <v>45</v>
      </c>
    </row>
    <row r="93" spans="1:6">
      <c r="A93" s="49">
        <v>90</v>
      </c>
      <c r="B93" s="50">
        <v>44845</v>
      </c>
      <c r="C93" s="40" t="s">
        <v>24</v>
      </c>
      <c r="D93" s="51" t="str">
        <f t="shared" si="5"/>
        <v>KYOCERA TASKALFA 6053ci and 5052ci - MAGENTA</v>
      </c>
      <c r="E93" s="57">
        <v>1</v>
      </c>
      <c r="F93" s="40" t="s">
        <v>45</v>
      </c>
    </row>
    <row r="94" spans="1:6">
      <c r="A94" s="49">
        <v>91</v>
      </c>
      <c r="B94" s="50">
        <v>44847</v>
      </c>
      <c r="C94" s="41" t="s">
        <v>27</v>
      </c>
      <c r="D94" s="51" t="str">
        <f t="shared" si="5"/>
        <v>WASTE TONER ( 6053ci and 5052ci and 6054ci) WT-8500</v>
      </c>
      <c r="E94" s="57">
        <v>1</v>
      </c>
      <c r="F94" s="40" t="s">
        <v>48</v>
      </c>
    </row>
    <row r="95" spans="1:6">
      <c r="A95" s="49">
        <v>92</v>
      </c>
      <c r="B95" s="50">
        <v>44847</v>
      </c>
      <c r="C95" s="40" t="s">
        <v>23</v>
      </c>
      <c r="D95" s="51" t="str">
        <f t="shared" si="5"/>
        <v>KYOCERA TASKALFA 6053ci and 5052ci - CYAN</v>
      </c>
      <c r="E95" s="40">
        <v>1</v>
      </c>
      <c r="F95" s="40" t="s">
        <v>45</v>
      </c>
    </row>
    <row r="96" spans="1:6">
      <c r="A96" s="49">
        <v>93</v>
      </c>
      <c r="B96" s="50">
        <v>44850</v>
      </c>
      <c r="C96" s="40" t="s">
        <v>22</v>
      </c>
      <c r="D96" s="51" t="str">
        <f t="shared" si="5"/>
        <v>KYOCERA TASKALFA 6053ci and 5052ci - BLACK</v>
      </c>
      <c r="E96" s="59">
        <v>1</v>
      </c>
      <c r="F96" s="40" t="s">
        <v>48</v>
      </c>
    </row>
    <row r="97" spans="1:6">
      <c r="A97" s="49">
        <v>94</v>
      </c>
      <c r="B97" s="50">
        <v>44857</v>
      </c>
      <c r="C97" s="40" t="s">
        <v>25</v>
      </c>
      <c r="D97" s="51" t="str">
        <f t="shared" si="5"/>
        <v>KYOCERA TASKALFA 6053ci and 5052ci - YELLOW</v>
      </c>
      <c r="E97" s="57">
        <v>1</v>
      </c>
      <c r="F97" s="40" t="s">
        <v>45</v>
      </c>
    </row>
    <row r="98" spans="1:6">
      <c r="A98" s="49">
        <v>95</v>
      </c>
      <c r="B98" s="50">
        <v>44857</v>
      </c>
      <c r="C98" s="40" t="s">
        <v>23</v>
      </c>
      <c r="D98" s="51" t="str">
        <f t="shared" si="5"/>
        <v>KYOCERA TASKALFA 6053ci and 5052ci - CYAN</v>
      </c>
      <c r="E98" s="40">
        <v>1</v>
      </c>
      <c r="F98" s="40" t="s">
        <v>45</v>
      </c>
    </row>
    <row r="99" spans="1:6">
      <c r="A99" s="49">
        <v>96</v>
      </c>
      <c r="B99" s="50">
        <v>44857</v>
      </c>
      <c r="C99" s="40" t="s">
        <v>24</v>
      </c>
      <c r="D99" s="51" t="str">
        <f t="shared" si="5"/>
        <v>KYOCERA TASKALFA 6053ci and 5052ci - MAGENTA</v>
      </c>
      <c r="E99" s="59">
        <v>1</v>
      </c>
      <c r="F99" s="40" t="s">
        <v>45</v>
      </c>
    </row>
    <row r="100" spans="1:6">
      <c r="A100" s="49">
        <v>97</v>
      </c>
      <c r="B100" s="50">
        <v>44857</v>
      </c>
      <c r="C100" s="41" t="s">
        <v>27</v>
      </c>
      <c r="D100" s="51" t="str">
        <f t="shared" si="5"/>
        <v>WASTE TONER ( 6053ci and 5052ci and 6054ci) WT-8500</v>
      </c>
      <c r="E100" s="40">
        <v>1</v>
      </c>
      <c r="F100" s="40" t="s">
        <v>45</v>
      </c>
    </row>
    <row r="101" spans="1:6">
      <c r="A101" s="49">
        <v>98</v>
      </c>
      <c r="B101" s="50">
        <v>44859</v>
      </c>
      <c r="C101" s="40" t="s">
        <v>22</v>
      </c>
      <c r="D101" s="51" t="str">
        <f t="shared" si="5"/>
        <v>KYOCERA TASKALFA 6053ci and 5052ci - BLACK</v>
      </c>
      <c r="E101" s="40">
        <v>1</v>
      </c>
      <c r="F101" s="40" t="s">
        <v>45</v>
      </c>
    </row>
    <row r="102" spans="1:6">
      <c r="A102" s="49">
        <v>99</v>
      </c>
      <c r="B102" s="50">
        <v>44859</v>
      </c>
      <c r="C102" s="41" t="s">
        <v>27</v>
      </c>
      <c r="D102" s="51" t="str">
        <f t="shared" si="5"/>
        <v>WASTE TONER ( 6053ci and 5052ci and 6054ci) WT-8500</v>
      </c>
      <c r="E102" s="40">
        <v>1</v>
      </c>
      <c r="F102" s="40" t="s">
        <v>45</v>
      </c>
    </row>
    <row r="103" spans="1:6">
      <c r="A103" s="49">
        <v>100</v>
      </c>
      <c r="B103" s="50">
        <v>44860</v>
      </c>
      <c r="C103" s="40" t="s">
        <v>21</v>
      </c>
      <c r="D103" s="51" t="str">
        <f t="shared" si="5"/>
        <v>HP LASERJET M751 ( 658A) MAGENTA</v>
      </c>
      <c r="E103" s="40">
        <v>1</v>
      </c>
      <c r="F103" s="40" t="s">
        <v>43</v>
      </c>
    </row>
    <row r="104" spans="1:6">
      <c r="A104" s="49">
        <v>101</v>
      </c>
      <c r="B104" s="50">
        <v>44861</v>
      </c>
      <c r="C104" s="40" t="s">
        <v>20</v>
      </c>
      <c r="D104" s="51" t="str">
        <f t="shared" si="5"/>
        <v>HP LASERJET M751 ( 658A) CYAN</v>
      </c>
      <c r="E104" s="40">
        <v>1</v>
      </c>
      <c r="F104" s="40" t="s">
        <v>43</v>
      </c>
    </row>
    <row r="105" spans="1:6">
      <c r="A105" s="49">
        <v>102</v>
      </c>
      <c r="B105" s="50">
        <v>44865</v>
      </c>
      <c r="C105" s="40" t="s">
        <v>26</v>
      </c>
      <c r="D105" s="51" t="str">
        <f t="shared" si="5"/>
        <v xml:space="preserve">KYOCERA TASKALFA 8002ci - BLACK </v>
      </c>
      <c r="E105" s="40">
        <v>1</v>
      </c>
      <c r="F105" s="40" t="s">
        <v>46</v>
      </c>
    </row>
    <row r="106" spans="1:6">
      <c r="A106" s="49">
        <v>103</v>
      </c>
      <c r="B106" s="50">
        <v>44867</v>
      </c>
      <c r="C106" s="40" t="s">
        <v>26</v>
      </c>
      <c r="D106" s="51" t="str">
        <f t="shared" si="5"/>
        <v xml:space="preserve">KYOCERA TASKALFA 8002ci - BLACK </v>
      </c>
      <c r="E106" s="40">
        <v>1</v>
      </c>
      <c r="F106" s="40" t="s">
        <v>47</v>
      </c>
    </row>
    <row r="107" spans="1:6">
      <c r="A107" s="49">
        <v>104</v>
      </c>
      <c r="B107" s="50">
        <v>44872</v>
      </c>
      <c r="C107" s="40" t="s">
        <v>23</v>
      </c>
      <c r="D107" s="51" t="str">
        <f t="shared" si="5"/>
        <v>KYOCERA TASKALFA 6053ci and 5052ci - CYAN</v>
      </c>
      <c r="E107" s="40">
        <v>1</v>
      </c>
      <c r="F107" s="40" t="s">
        <v>45</v>
      </c>
    </row>
    <row r="108" spans="1:6">
      <c r="A108" s="49">
        <v>105</v>
      </c>
      <c r="B108" s="50">
        <v>44872</v>
      </c>
      <c r="C108" s="40" t="s">
        <v>24</v>
      </c>
      <c r="D108" s="51" t="str">
        <f t="shared" si="5"/>
        <v>KYOCERA TASKALFA 6053ci and 5052ci - MAGENTA</v>
      </c>
      <c r="E108" s="40">
        <v>1</v>
      </c>
      <c r="F108" s="40" t="s">
        <v>45</v>
      </c>
    </row>
    <row r="109" spans="1:6">
      <c r="A109" s="49">
        <v>106</v>
      </c>
      <c r="B109" s="50">
        <v>44873</v>
      </c>
      <c r="C109" s="40" t="s">
        <v>24</v>
      </c>
      <c r="D109" s="51" t="str">
        <f t="shared" si="5"/>
        <v>KYOCERA TASKALFA 6053ci and 5052ci - MAGENTA</v>
      </c>
      <c r="E109" s="40">
        <v>1</v>
      </c>
      <c r="F109" s="40" t="s">
        <v>45</v>
      </c>
    </row>
    <row r="110" spans="1:6">
      <c r="A110" s="49">
        <v>107</v>
      </c>
      <c r="B110" s="50">
        <v>44873</v>
      </c>
      <c r="C110" s="40" t="s">
        <v>24</v>
      </c>
      <c r="D110" s="51" t="str">
        <f t="shared" si="5"/>
        <v>KYOCERA TASKALFA 6053ci and 5052ci - MAGENTA</v>
      </c>
      <c r="E110" s="40">
        <v>1</v>
      </c>
      <c r="F110" s="40" t="s">
        <v>45</v>
      </c>
    </row>
    <row r="111" spans="1:6">
      <c r="A111" s="49">
        <v>108</v>
      </c>
      <c r="B111" s="50">
        <v>44873</v>
      </c>
      <c r="C111" s="40" t="s">
        <v>23</v>
      </c>
      <c r="D111" s="51" t="str">
        <f t="shared" si="5"/>
        <v>KYOCERA TASKALFA 6053ci and 5052ci - CYAN</v>
      </c>
      <c r="E111" s="40">
        <v>1</v>
      </c>
      <c r="F111" s="40" t="s">
        <v>45</v>
      </c>
    </row>
    <row r="112" spans="1:6">
      <c r="A112" s="49">
        <v>109</v>
      </c>
      <c r="B112" s="50">
        <v>44873</v>
      </c>
      <c r="C112" s="40" t="s">
        <v>23</v>
      </c>
      <c r="D112" s="51" t="str">
        <f t="shared" si="5"/>
        <v>KYOCERA TASKALFA 6053ci and 5052ci - CYAN</v>
      </c>
      <c r="E112" s="40">
        <v>1</v>
      </c>
      <c r="F112" s="40" t="s">
        <v>45</v>
      </c>
    </row>
    <row r="113" spans="1:6">
      <c r="A113" s="49">
        <v>110</v>
      </c>
      <c r="B113" s="50">
        <v>44873</v>
      </c>
      <c r="C113" s="40" t="s">
        <v>25</v>
      </c>
      <c r="D113" s="51" t="str">
        <f t="shared" si="5"/>
        <v>KYOCERA TASKALFA 6053ci and 5052ci - YELLOW</v>
      </c>
      <c r="E113" s="40">
        <v>1</v>
      </c>
      <c r="F113" s="40" t="s">
        <v>45</v>
      </c>
    </row>
    <row r="114" spans="1:6">
      <c r="A114" s="49">
        <v>111</v>
      </c>
      <c r="B114" s="50">
        <v>44873</v>
      </c>
      <c r="C114" s="40" t="s">
        <v>25</v>
      </c>
      <c r="D114" s="51" t="str">
        <f t="shared" si="5"/>
        <v>KYOCERA TASKALFA 6053ci and 5052ci - YELLOW</v>
      </c>
      <c r="E114" s="40">
        <v>1</v>
      </c>
      <c r="F114" s="40" t="s">
        <v>45</v>
      </c>
    </row>
    <row r="115" spans="1:6">
      <c r="A115" s="49">
        <v>112</v>
      </c>
      <c r="B115" s="50">
        <v>44873</v>
      </c>
      <c r="C115" s="41" t="s">
        <v>27</v>
      </c>
      <c r="D115" s="51" t="str">
        <f t="shared" si="5"/>
        <v>WASTE TONER ( 6053ci and 5052ci and 6054ci) WT-8500</v>
      </c>
      <c r="E115" s="40">
        <v>2</v>
      </c>
      <c r="F115" s="40" t="s">
        <v>45</v>
      </c>
    </row>
    <row r="116" spans="1:6">
      <c r="A116" s="49">
        <v>113</v>
      </c>
      <c r="B116" s="50">
        <v>44879</v>
      </c>
      <c r="C116" s="40" t="s">
        <v>29</v>
      </c>
      <c r="D116" s="51" t="str">
        <f t="shared" si="5"/>
        <v>HP LASERJET M751 ( 658A) YELLOW</v>
      </c>
      <c r="E116" s="40">
        <v>1</v>
      </c>
      <c r="F116" s="40" t="s">
        <v>43</v>
      </c>
    </row>
    <row r="117" spans="1:6">
      <c r="A117" s="49">
        <v>114</v>
      </c>
      <c r="B117" s="50">
        <v>44881</v>
      </c>
      <c r="C117" s="40" t="s">
        <v>25</v>
      </c>
      <c r="D117" s="51" t="str">
        <f t="shared" si="5"/>
        <v>KYOCERA TASKALFA 6053ci and 5052ci - YELLOW</v>
      </c>
      <c r="E117" s="40">
        <v>1</v>
      </c>
      <c r="F117" s="40" t="s">
        <v>45</v>
      </c>
    </row>
    <row r="118" spans="1:6">
      <c r="A118" s="49">
        <v>115</v>
      </c>
      <c r="B118" s="50">
        <v>44881</v>
      </c>
      <c r="C118" s="40" t="s">
        <v>24</v>
      </c>
      <c r="D118" s="51" t="str">
        <f t="shared" si="5"/>
        <v>KYOCERA TASKALFA 6053ci and 5052ci - MAGENTA</v>
      </c>
      <c r="E118" s="40">
        <v>1</v>
      </c>
      <c r="F118" s="40" t="s">
        <v>45</v>
      </c>
    </row>
    <row r="119" spans="1:6">
      <c r="A119" s="49">
        <v>116</v>
      </c>
      <c r="B119" s="50">
        <v>44881</v>
      </c>
      <c r="C119" s="41" t="s">
        <v>27</v>
      </c>
      <c r="D119" s="51" t="str">
        <f t="shared" si="5"/>
        <v>WASTE TONER ( 6053ci and 5052ci and 6054ci) WT-8500</v>
      </c>
      <c r="E119" s="40">
        <v>1</v>
      </c>
      <c r="F119" s="40" t="s">
        <v>45</v>
      </c>
    </row>
    <row r="120" spans="1:6">
      <c r="A120" s="49">
        <v>117</v>
      </c>
      <c r="B120" s="50">
        <v>44881</v>
      </c>
      <c r="C120" s="40" t="s">
        <v>23</v>
      </c>
      <c r="D120" s="51" t="str">
        <f t="shared" si="5"/>
        <v>KYOCERA TASKALFA 6053ci and 5052ci - CYAN</v>
      </c>
      <c r="E120" s="40">
        <v>1</v>
      </c>
      <c r="F120" s="40" t="s">
        <v>45</v>
      </c>
    </row>
    <row r="121" spans="1:6">
      <c r="A121" s="49">
        <v>118</v>
      </c>
      <c r="B121" s="50">
        <v>44888</v>
      </c>
      <c r="C121" s="40" t="s">
        <v>25</v>
      </c>
      <c r="D121" s="51" t="str">
        <f t="shared" si="5"/>
        <v>KYOCERA TASKALFA 6053ci and 5052ci - YELLOW</v>
      </c>
      <c r="E121" s="40">
        <v>1</v>
      </c>
      <c r="F121" s="40" t="s">
        <v>48</v>
      </c>
    </row>
    <row r="122" spans="1:6">
      <c r="A122" s="49">
        <v>119</v>
      </c>
      <c r="B122" s="50">
        <v>44893</v>
      </c>
      <c r="C122" s="40" t="s">
        <v>24</v>
      </c>
      <c r="D122" s="51" t="str">
        <f t="shared" si="5"/>
        <v>KYOCERA TASKALFA 6053ci and 5052ci - MAGENTA</v>
      </c>
      <c r="E122" s="40">
        <v>1</v>
      </c>
      <c r="F122" s="40" t="s">
        <v>45</v>
      </c>
    </row>
    <row r="123" spans="1:6">
      <c r="A123" s="49">
        <v>120</v>
      </c>
      <c r="B123" s="50">
        <v>44901</v>
      </c>
      <c r="C123" s="40" t="s">
        <v>23</v>
      </c>
      <c r="D123" s="51" t="str">
        <f t="shared" si="5"/>
        <v>KYOCERA TASKALFA 6053ci and 5052ci - CYAN</v>
      </c>
      <c r="E123" s="40">
        <v>1</v>
      </c>
      <c r="F123" s="40" t="s">
        <v>45</v>
      </c>
    </row>
    <row r="124" spans="1:6">
      <c r="A124" s="49">
        <v>121</v>
      </c>
      <c r="B124" s="50">
        <v>44901</v>
      </c>
      <c r="C124" s="40" t="s">
        <v>23</v>
      </c>
      <c r="D124" s="51" t="str">
        <f t="shared" si="5"/>
        <v>KYOCERA TASKALFA 6053ci and 5052ci - CYAN</v>
      </c>
      <c r="E124" s="40">
        <v>1</v>
      </c>
      <c r="F124" s="40" t="s">
        <v>48</v>
      </c>
    </row>
    <row r="125" spans="1:6">
      <c r="A125" s="49">
        <v>122</v>
      </c>
      <c r="B125" s="50">
        <v>44906</v>
      </c>
      <c r="C125" s="41" t="s">
        <v>27</v>
      </c>
      <c r="D125" s="51" t="str">
        <f t="shared" si="5"/>
        <v>WASTE TONER ( 6053ci and 5052ci and 6054ci) WT-8500</v>
      </c>
      <c r="E125" s="40">
        <v>1</v>
      </c>
      <c r="F125" s="40" t="s">
        <v>45</v>
      </c>
    </row>
    <row r="126" spans="1:6">
      <c r="A126" s="49">
        <v>123</v>
      </c>
      <c r="B126" s="50">
        <v>44907</v>
      </c>
      <c r="C126" s="40" t="s">
        <v>29</v>
      </c>
      <c r="D126" s="51" t="str">
        <f t="shared" si="5"/>
        <v>HP LASERJET M751 ( 658A) YELLOW</v>
      </c>
      <c r="E126" s="40">
        <v>1</v>
      </c>
      <c r="F126" s="40" t="s">
        <v>43</v>
      </c>
    </row>
    <row r="127" spans="1:6">
      <c r="A127" s="49">
        <v>124</v>
      </c>
      <c r="B127" s="50">
        <v>44921</v>
      </c>
      <c r="C127" s="40" t="s">
        <v>24</v>
      </c>
      <c r="D127" s="51" t="str">
        <f t="shared" si="5"/>
        <v>KYOCERA TASKALFA 6053ci and 5052ci - MAGENTA</v>
      </c>
      <c r="E127" s="40">
        <v>1</v>
      </c>
      <c r="F127" s="40" t="s">
        <v>45</v>
      </c>
    </row>
    <row r="128" spans="1:6">
      <c r="A128" s="49">
        <v>125</v>
      </c>
      <c r="B128" s="50">
        <v>44921</v>
      </c>
      <c r="C128" s="40" t="s">
        <v>25</v>
      </c>
      <c r="D128" s="51" t="str">
        <f t="shared" si="5"/>
        <v>KYOCERA TASKALFA 6053ci and 5052ci - YELLOW</v>
      </c>
      <c r="E128" s="40">
        <v>1</v>
      </c>
      <c r="F128" s="40" t="s">
        <v>45</v>
      </c>
    </row>
    <row r="129" spans="1:6">
      <c r="A129" s="49">
        <v>126</v>
      </c>
      <c r="B129" s="50">
        <v>44921</v>
      </c>
      <c r="C129" s="40" t="s">
        <v>23</v>
      </c>
      <c r="D129" s="51" t="str">
        <f t="shared" si="5"/>
        <v>KYOCERA TASKALFA 6053ci and 5052ci - CYAN</v>
      </c>
      <c r="E129" s="40">
        <v>1</v>
      </c>
      <c r="F129" s="40" t="s">
        <v>45</v>
      </c>
    </row>
    <row r="130" spans="1:6">
      <c r="A130" s="49">
        <v>127</v>
      </c>
      <c r="B130" s="50">
        <v>44921</v>
      </c>
      <c r="C130" s="41" t="s">
        <v>27</v>
      </c>
      <c r="D130" s="51" t="str">
        <f t="shared" si="5"/>
        <v>WASTE TONER ( 6053ci and 5052ci and 6054ci) WT-8500</v>
      </c>
      <c r="E130" s="40">
        <v>1</v>
      </c>
      <c r="F130" s="40" t="s">
        <v>45</v>
      </c>
    </row>
    <row r="131" spans="1:6">
      <c r="A131" s="49">
        <v>128</v>
      </c>
      <c r="B131" s="50">
        <v>44921</v>
      </c>
      <c r="C131" s="40" t="s">
        <v>22</v>
      </c>
      <c r="D131" s="51" t="str">
        <f t="shared" si="5"/>
        <v>KYOCERA TASKALFA 6053ci and 5052ci - BLACK</v>
      </c>
      <c r="E131" s="40">
        <v>1</v>
      </c>
      <c r="F131" s="40" t="s">
        <v>45</v>
      </c>
    </row>
    <row r="132" spans="1:6">
      <c r="A132" s="49">
        <v>129</v>
      </c>
      <c r="B132" s="50">
        <v>44922</v>
      </c>
      <c r="C132" s="40" t="s">
        <v>23</v>
      </c>
      <c r="D132" s="51" t="str">
        <f t="shared" si="5"/>
        <v>KYOCERA TASKALFA 6053ci and 5052ci - CYAN</v>
      </c>
      <c r="E132" s="40">
        <v>1</v>
      </c>
      <c r="F132" s="40" t="s">
        <v>45</v>
      </c>
    </row>
    <row r="133" spans="1:6">
      <c r="A133" s="49">
        <v>130</v>
      </c>
      <c r="B133" s="50">
        <v>44922</v>
      </c>
      <c r="C133" s="40" t="s">
        <v>24</v>
      </c>
      <c r="D133" s="51" t="str">
        <f t="shared" si="5"/>
        <v>KYOCERA TASKALFA 6053ci and 5052ci - MAGENTA</v>
      </c>
      <c r="E133" s="40">
        <v>1</v>
      </c>
      <c r="F133" s="40" t="s">
        <v>45</v>
      </c>
    </row>
    <row r="134" spans="1:6">
      <c r="A134" s="49">
        <v>131</v>
      </c>
      <c r="B134" s="50">
        <v>44922</v>
      </c>
      <c r="C134" s="41" t="s">
        <v>27</v>
      </c>
      <c r="D134" s="51" t="str">
        <f t="shared" si="5"/>
        <v>WASTE TONER ( 6053ci and 5052ci and 6054ci) WT-8500</v>
      </c>
      <c r="E134" s="40">
        <v>1</v>
      </c>
      <c r="F134" s="40" t="s">
        <v>45</v>
      </c>
    </row>
    <row r="135" spans="1:6" s="17" customFormat="1">
      <c r="A135" s="49">
        <v>132</v>
      </c>
      <c r="B135" s="50">
        <v>44922</v>
      </c>
      <c r="C135" s="44" t="s">
        <v>27</v>
      </c>
      <c r="D135" s="60" t="str">
        <f t="shared" si="5"/>
        <v>WASTE TONER ( 6053ci and 5052ci and 6054ci) WT-8500</v>
      </c>
      <c r="E135" s="61">
        <v>1</v>
      </c>
      <c r="F135" s="61" t="s">
        <v>48</v>
      </c>
    </row>
    <row r="136" spans="1:6">
      <c r="A136" s="49">
        <v>133</v>
      </c>
      <c r="B136" s="50">
        <v>44922</v>
      </c>
      <c r="C136" s="40" t="s">
        <v>21</v>
      </c>
      <c r="D136" s="51" t="str">
        <f t="shared" si="5"/>
        <v>HP LASERJET M751 ( 658A) MAGENTA</v>
      </c>
      <c r="E136" s="40">
        <v>1</v>
      </c>
      <c r="F136" s="40" t="s">
        <v>43</v>
      </c>
    </row>
    <row r="137" spans="1:6">
      <c r="A137" s="49">
        <v>134</v>
      </c>
      <c r="B137" s="50">
        <v>44923</v>
      </c>
      <c r="C137" s="40" t="s">
        <v>12</v>
      </c>
      <c r="D137" s="51" t="str">
        <f t="shared" si="5"/>
        <v>HP LASERJET M751 ( 658A)BLACK</v>
      </c>
      <c r="E137" s="40">
        <v>1</v>
      </c>
      <c r="F137" s="40" t="s">
        <v>43</v>
      </c>
    </row>
    <row r="138" spans="1:6">
      <c r="A138" s="49">
        <v>135</v>
      </c>
      <c r="B138" s="50">
        <v>44924</v>
      </c>
      <c r="C138" s="40" t="s">
        <v>25</v>
      </c>
      <c r="D138" s="51" t="str">
        <f t="shared" si="5"/>
        <v>KYOCERA TASKALFA 6053ci and 5052ci - YELLOW</v>
      </c>
      <c r="E138" s="40">
        <v>1</v>
      </c>
      <c r="F138" s="40" t="s">
        <v>45</v>
      </c>
    </row>
    <row r="139" spans="1:6">
      <c r="A139" s="49">
        <v>136</v>
      </c>
      <c r="B139" s="50">
        <v>44929</v>
      </c>
      <c r="C139" s="40" t="s">
        <v>20</v>
      </c>
      <c r="D139" s="51" t="str">
        <f t="shared" si="5"/>
        <v>HP LASERJET M751 ( 658A) CYAN</v>
      </c>
      <c r="E139" s="40">
        <v>1</v>
      </c>
      <c r="F139" s="40" t="s">
        <v>43</v>
      </c>
    </row>
    <row r="140" spans="1:6">
      <c r="A140" s="49">
        <v>137</v>
      </c>
      <c r="B140" s="50">
        <v>44935</v>
      </c>
      <c r="C140" s="40" t="s">
        <v>23</v>
      </c>
      <c r="D140" s="51" t="str">
        <f t="shared" si="5"/>
        <v>KYOCERA TASKALFA 6053ci and 5052ci - CYAN</v>
      </c>
      <c r="E140" s="40">
        <v>1</v>
      </c>
      <c r="F140" s="40" t="s">
        <v>48</v>
      </c>
    </row>
    <row r="141" spans="1:6">
      <c r="A141" s="49">
        <v>138</v>
      </c>
      <c r="B141" s="50">
        <v>44941</v>
      </c>
      <c r="C141" s="40" t="s">
        <v>22</v>
      </c>
      <c r="D141" s="51" t="str">
        <f t="shared" si="5"/>
        <v>KYOCERA TASKALFA 6053ci and 5052ci - BLACK</v>
      </c>
      <c r="E141" s="40">
        <v>1</v>
      </c>
      <c r="F141" s="40" t="s">
        <v>45</v>
      </c>
    </row>
    <row r="142" spans="1:6">
      <c r="A142" s="49">
        <v>139</v>
      </c>
      <c r="B142" s="50">
        <v>44944</v>
      </c>
      <c r="C142" s="40" t="s">
        <v>22</v>
      </c>
      <c r="D142" s="51" t="str">
        <f t="shared" si="5"/>
        <v>KYOCERA TASKALFA 6053ci and 5052ci - BLACK</v>
      </c>
      <c r="E142" s="40">
        <v>1</v>
      </c>
      <c r="F142" s="40" t="s">
        <v>48</v>
      </c>
    </row>
    <row r="143" spans="1:6" s="17" customFormat="1">
      <c r="A143" s="49">
        <v>140</v>
      </c>
      <c r="B143" s="50">
        <v>44944</v>
      </c>
      <c r="C143" s="44" t="s">
        <v>27</v>
      </c>
      <c r="D143" s="62" t="str">
        <f t="shared" si="5"/>
        <v>WASTE TONER ( 6053ci and 5052ci and 6054ci) WT-8500</v>
      </c>
      <c r="E143" s="63">
        <v>1</v>
      </c>
      <c r="F143" s="63" t="s">
        <v>48</v>
      </c>
    </row>
    <row r="144" spans="1:6">
      <c r="A144" s="49">
        <v>141</v>
      </c>
      <c r="B144" s="50">
        <v>44945</v>
      </c>
      <c r="C144" s="40" t="s">
        <v>25</v>
      </c>
      <c r="D144" s="51" t="str">
        <f t="shared" si="5"/>
        <v>KYOCERA TASKALFA 6053ci and 5052ci - YELLOW</v>
      </c>
      <c r="E144" s="40">
        <v>1</v>
      </c>
      <c r="F144" s="40" t="s">
        <v>48</v>
      </c>
    </row>
    <row r="145" spans="1:6">
      <c r="A145" s="49">
        <v>142</v>
      </c>
      <c r="B145" s="50">
        <v>44949</v>
      </c>
      <c r="C145" s="40" t="s">
        <v>24</v>
      </c>
      <c r="D145" s="51" t="str">
        <f t="shared" si="5"/>
        <v>KYOCERA TASKALFA 6053ci and 5052ci - MAGENTA</v>
      </c>
      <c r="E145" s="40">
        <v>1</v>
      </c>
      <c r="F145" s="40" t="s">
        <v>48</v>
      </c>
    </row>
    <row r="146" spans="1:6">
      <c r="A146" s="49">
        <v>143</v>
      </c>
      <c r="B146" s="50">
        <v>44950</v>
      </c>
      <c r="C146" s="44" t="s">
        <v>27</v>
      </c>
      <c r="D146" s="51" t="str">
        <f t="shared" si="5"/>
        <v>WASTE TONER ( 6053ci and 5052ci and 6054ci) WT-8500</v>
      </c>
      <c r="E146" s="40">
        <v>1</v>
      </c>
      <c r="F146" s="40" t="s">
        <v>48</v>
      </c>
    </row>
    <row r="147" spans="1:6">
      <c r="A147" s="49">
        <v>144</v>
      </c>
      <c r="B147" s="50">
        <v>44951</v>
      </c>
      <c r="C147" s="40" t="s">
        <v>22</v>
      </c>
      <c r="D147" s="51" t="str">
        <f t="shared" si="5"/>
        <v>KYOCERA TASKALFA 6053ci and 5052ci - BLACK</v>
      </c>
      <c r="E147" s="40">
        <v>1</v>
      </c>
      <c r="F147" s="40" t="s">
        <v>48</v>
      </c>
    </row>
    <row r="148" spans="1:6">
      <c r="A148" s="49">
        <v>145</v>
      </c>
      <c r="B148" s="50">
        <v>44951</v>
      </c>
      <c r="C148" s="40" t="s">
        <v>23</v>
      </c>
      <c r="D148" s="51" t="str">
        <f t="shared" si="5"/>
        <v>KYOCERA TASKALFA 6053ci and 5052ci - CYAN</v>
      </c>
      <c r="E148" s="40">
        <v>1</v>
      </c>
      <c r="F148" s="40" t="s">
        <v>48</v>
      </c>
    </row>
    <row r="149" spans="1:6">
      <c r="A149" s="49">
        <v>146</v>
      </c>
      <c r="B149" s="50">
        <v>44951</v>
      </c>
      <c r="C149" s="44" t="s">
        <v>27</v>
      </c>
      <c r="D149" s="51" t="str">
        <f t="shared" si="5"/>
        <v>WASTE TONER ( 6053ci and 5052ci and 6054ci) WT-8500</v>
      </c>
      <c r="E149" s="40">
        <v>2</v>
      </c>
      <c r="F149" s="40" t="s">
        <v>48</v>
      </c>
    </row>
    <row r="150" spans="1:6">
      <c r="A150" s="49">
        <v>147</v>
      </c>
      <c r="B150" s="50">
        <v>44951</v>
      </c>
      <c r="C150" s="40" t="s">
        <v>20</v>
      </c>
      <c r="D150" s="51" t="str">
        <f t="shared" si="5"/>
        <v>HP LASERJET M751 ( 658A) CYAN</v>
      </c>
      <c r="E150" s="40">
        <v>1</v>
      </c>
      <c r="F150" s="40" t="s">
        <v>43</v>
      </c>
    </row>
    <row r="151" spans="1:6">
      <c r="A151" s="49">
        <v>148</v>
      </c>
      <c r="B151" s="50">
        <v>44952</v>
      </c>
      <c r="C151" s="40" t="s">
        <v>12</v>
      </c>
      <c r="D151" s="51" t="str">
        <f t="shared" si="5"/>
        <v>HP LASERJET M751 ( 658A)BLACK</v>
      </c>
      <c r="E151" s="40">
        <v>1</v>
      </c>
      <c r="F151" s="40" t="s">
        <v>43</v>
      </c>
    </row>
    <row r="152" spans="1:6">
      <c r="A152" s="49">
        <v>149</v>
      </c>
      <c r="B152" s="50">
        <v>44952</v>
      </c>
      <c r="C152" s="40" t="s">
        <v>29</v>
      </c>
      <c r="D152" s="51" t="str">
        <f t="shared" si="5"/>
        <v>HP LASERJET M751 ( 658A) YELLOW</v>
      </c>
      <c r="E152" s="40">
        <v>1</v>
      </c>
      <c r="F152" s="40" t="s">
        <v>43</v>
      </c>
    </row>
    <row r="153" spans="1:6">
      <c r="A153" s="49">
        <v>150</v>
      </c>
      <c r="B153" s="50">
        <v>44952</v>
      </c>
      <c r="C153" s="40" t="s">
        <v>21</v>
      </c>
      <c r="D153" s="51" t="str">
        <f t="shared" si="5"/>
        <v>HP LASERJET M751 ( 658A) MAGENTA</v>
      </c>
      <c r="E153" s="40">
        <v>1</v>
      </c>
      <c r="F153" s="40" t="s">
        <v>43</v>
      </c>
    </row>
    <row r="154" spans="1:6">
      <c r="A154" s="49">
        <v>151</v>
      </c>
      <c r="B154" s="50">
        <v>44955</v>
      </c>
      <c r="C154" s="40" t="s">
        <v>24</v>
      </c>
      <c r="D154" s="51" t="str">
        <f t="shared" si="5"/>
        <v>KYOCERA TASKALFA 6053ci and 5052ci - MAGENTA</v>
      </c>
      <c r="E154" s="40">
        <v>1</v>
      </c>
      <c r="F154" s="40" t="s">
        <v>48</v>
      </c>
    </row>
    <row r="155" spans="1:6">
      <c r="A155" s="49">
        <v>152</v>
      </c>
      <c r="B155" s="50">
        <v>44955</v>
      </c>
      <c r="C155" s="40" t="s">
        <v>25</v>
      </c>
      <c r="D155" s="51" t="str">
        <f t="shared" ref="D155" si="6">VLOOKUP(C155,ITEMS,2,FALSE)</f>
        <v>KYOCERA TASKALFA 6053ci and 5052ci - YELLOW</v>
      </c>
      <c r="E155" s="40">
        <v>1</v>
      </c>
      <c r="F155" s="40" t="s">
        <v>48</v>
      </c>
    </row>
    <row r="156" spans="1:6">
      <c r="A156" s="49">
        <v>153</v>
      </c>
      <c r="B156" s="50">
        <v>44955</v>
      </c>
      <c r="C156" s="44" t="s">
        <v>27</v>
      </c>
      <c r="D156" s="51" t="str">
        <f t="shared" ref="D156:D170" si="7">VLOOKUP(C156,ITEMS,2,FALSE)</f>
        <v>WASTE TONER ( 6053ci and 5052ci and 6054ci) WT-8500</v>
      </c>
      <c r="E156" s="40">
        <v>1</v>
      </c>
      <c r="F156" s="40" t="s">
        <v>48</v>
      </c>
    </row>
    <row r="157" spans="1:6">
      <c r="A157" s="49">
        <v>154</v>
      </c>
      <c r="B157" s="50">
        <v>44956</v>
      </c>
      <c r="C157" s="44" t="s">
        <v>27</v>
      </c>
      <c r="D157" s="51" t="str">
        <f t="shared" si="7"/>
        <v>WASTE TONER ( 6053ci and 5052ci and 6054ci) WT-8500</v>
      </c>
      <c r="E157" s="40">
        <v>1</v>
      </c>
      <c r="F157" s="40" t="s">
        <v>48</v>
      </c>
    </row>
    <row r="158" spans="1:6">
      <c r="A158" s="49">
        <v>155</v>
      </c>
      <c r="B158" s="50">
        <v>44956</v>
      </c>
      <c r="C158" s="40" t="s">
        <v>24</v>
      </c>
      <c r="D158" s="51" t="str">
        <f t="shared" si="7"/>
        <v>KYOCERA TASKALFA 6053ci and 5052ci - MAGENTA</v>
      </c>
      <c r="E158" s="40">
        <v>1</v>
      </c>
      <c r="F158" s="40" t="s">
        <v>48</v>
      </c>
    </row>
    <row r="159" spans="1:6">
      <c r="A159" s="49">
        <v>156</v>
      </c>
      <c r="B159" s="50">
        <v>44963</v>
      </c>
      <c r="C159" s="40" t="s">
        <v>23</v>
      </c>
      <c r="D159" s="51" t="str">
        <f t="shared" si="7"/>
        <v>KYOCERA TASKALFA 6053ci and 5052ci - CYAN</v>
      </c>
      <c r="E159" s="40">
        <v>1</v>
      </c>
      <c r="F159" s="40" t="s">
        <v>48</v>
      </c>
    </row>
    <row r="160" spans="1:6">
      <c r="A160" s="49">
        <v>157</v>
      </c>
      <c r="B160" s="50">
        <v>44964</v>
      </c>
      <c r="C160" s="40" t="s">
        <v>20</v>
      </c>
      <c r="D160" s="51" t="str">
        <f t="shared" si="7"/>
        <v>HP LASERJET M751 ( 658A) CYAN</v>
      </c>
      <c r="E160" s="40">
        <v>1</v>
      </c>
      <c r="F160" s="40" t="s">
        <v>43</v>
      </c>
    </row>
    <row r="161" spans="1:6">
      <c r="A161" s="49">
        <v>158</v>
      </c>
      <c r="B161" s="50">
        <v>44965</v>
      </c>
      <c r="C161" s="40" t="s">
        <v>23</v>
      </c>
      <c r="D161" s="51" t="str">
        <f t="shared" si="7"/>
        <v>KYOCERA TASKALFA 6053ci and 5052ci - CYAN</v>
      </c>
      <c r="E161" s="40">
        <v>1</v>
      </c>
      <c r="F161" s="40" t="s">
        <v>45</v>
      </c>
    </row>
    <row r="162" spans="1:6">
      <c r="A162" s="49">
        <v>159</v>
      </c>
      <c r="B162" s="50">
        <v>44966</v>
      </c>
      <c r="C162" s="40" t="s">
        <v>29</v>
      </c>
      <c r="D162" s="51" t="str">
        <f t="shared" si="7"/>
        <v>HP LASERJET M751 ( 658A) YELLOW</v>
      </c>
      <c r="E162" s="40">
        <v>1</v>
      </c>
      <c r="F162" s="40" t="s">
        <v>43</v>
      </c>
    </row>
    <row r="163" spans="1:6">
      <c r="A163" s="49">
        <v>160</v>
      </c>
      <c r="B163" s="50">
        <v>44973</v>
      </c>
      <c r="C163" s="40" t="s">
        <v>26</v>
      </c>
      <c r="D163" s="51" t="str">
        <f t="shared" si="7"/>
        <v xml:space="preserve">KYOCERA TASKALFA 8002ci - BLACK </v>
      </c>
      <c r="E163" s="53">
        <v>1</v>
      </c>
      <c r="F163" s="57" t="s">
        <v>46</v>
      </c>
    </row>
    <row r="164" spans="1:6">
      <c r="A164" s="49">
        <v>161</v>
      </c>
      <c r="B164" s="50">
        <v>44977</v>
      </c>
      <c r="C164" s="40" t="s">
        <v>21</v>
      </c>
      <c r="D164" s="51" t="str">
        <f t="shared" si="7"/>
        <v>HP LASERJET M751 ( 658A) MAGENTA</v>
      </c>
      <c r="E164" s="40">
        <v>1</v>
      </c>
      <c r="F164" s="40" t="s">
        <v>43</v>
      </c>
    </row>
    <row r="165" spans="1:6">
      <c r="A165" s="49">
        <v>162</v>
      </c>
      <c r="B165" s="50">
        <v>44977</v>
      </c>
      <c r="C165" s="40" t="s">
        <v>20</v>
      </c>
      <c r="D165" s="51" t="str">
        <f t="shared" si="7"/>
        <v>HP LASERJET M751 ( 658A) CYAN</v>
      </c>
      <c r="E165" s="40">
        <v>1</v>
      </c>
      <c r="F165" s="40" t="s">
        <v>43</v>
      </c>
    </row>
    <row r="166" spans="1:6">
      <c r="A166" s="49">
        <v>163</v>
      </c>
      <c r="B166" s="56">
        <v>44979</v>
      </c>
      <c r="C166" s="57" t="s">
        <v>12</v>
      </c>
      <c r="D166" s="55" t="str">
        <f t="shared" si="7"/>
        <v>HP LASERJET M751 ( 658A)BLACK</v>
      </c>
      <c r="E166" s="57">
        <v>1</v>
      </c>
      <c r="F166" s="57" t="s">
        <v>43</v>
      </c>
    </row>
    <row r="167" spans="1:6">
      <c r="A167" s="49">
        <v>164</v>
      </c>
      <c r="B167" s="50">
        <v>44990</v>
      </c>
      <c r="C167" s="57" t="s">
        <v>30</v>
      </c>
      <c r="D167" s="55" t="str">
        <f t="shared" si="7"/>
        <v>CANON ( COMPACT PHOTO PRINTER )</v>
      </c>
      <c r="E167" s="57">
        <v>1</v>
      </c>
      <c r="F167" s="80" t="s">
        <v>49</v>
      </c>
    </row>
    <row r="168" spans="1:6">
      <c r="A168" s="49">
        <v>165</v>
      </c>
      <c r="B168" s="50">
        <v>44994</v>
      </c>
      <c r="C168" s="41" t="s">
        <v>27</v>
      </c>
      <c r="D168" s="51" t="str">
        <f t="shared" si="7"/>
        <v>WASTE TONER ( 6053ci and 5052ci and 6054ci) WT-8500</v>
      </c>
      <c r="E168" s="40">
        <v>1</v>
      </c>
      <c r="F168" s="40" t="s">
        <v>45</v>
      </c>
    </row>
    <row r="169" spans="1:6">
      <c r="A169" s="49">
        <v>166</v>
      </c>
      <c r="B169" s="50">
        <v>45005</v>
      </c>
      <c r="C169" s="41" t="s">
        <v>27</v>
      </c>
      <c r="D169" s="51" t="str">
        <f t="shared" si="7"/>
        <v>WASTE TONER ( 6053ci and 5052ci and 6054ci) WT-8500</v>
      </c>
      <c r="E169" s="40">
        <v>1</v>
      </c>
      <c r="F169" s="40" t="s">
        <v>50</v>
      </c>
    </row>
    <row r="170" spans="1:6">
      <c r="A170" s="49">
        <v>167</v>
      </c>
      <c r="B170" s="50">
        <v>45036</v>
      </c>
      <c r="C170" s="40" t="s">
        <v>32</v>
      </c>
      <c r="D170" s="51" t="str">
        <f t="shared" si="7"/>
        <v>KYOCERA TASKALFA 6054ci - CYAN</v>
      </c>
      <c r="E170" s="40">
        <v>2</v>
      </c>
      <c r="F170" s="40" t="s">
        <v>50</v>
      </c>
    </row>
    <row r="171" spans="1:6">
      <c r="A171" s="49">
        <v>168</v>
      </c>
      <c r="B171" s="50">
        <v>45036</v>
      </c>
      <c r="C171" s="40" t="s">
        <v>33</v>
      </c>
      <c r="D171" s="51" t="str">
        <f t="shared" ref="D171:D203" si="8">VLOOKUP(C171,ITEMS,2,FALSE)</f>
        <v>KYOCERA TASKALFA 6054ci - MAGENTA</v>
      </c>
      <c r="E171" s="40">
        <v>1</v>
      </c>
      <c r="F171" s="40" t="s">
        <v>50</v>
      </c>
    </row>
    <row r="172" spans="1:6">
      <c r="A172" s="49">
        <v>169</v>
      </c>
      <c r="B172" s="50">
        <v>45036</v>
      </c>
      <c r="C172" s="40" t="s">
        <v>34</v>
      </c>
      <c r="D172" s="51" t="str">
        <f t="shared" si="8"/>
        <v>KYOCERA TASKALFA 6054ci - YELLOW</v>
      </c>
      <c r="E172" s="40">
        <v>1</v>
      </c>
      <c r="F172" s="40" t="s">
        <v>50</v>
      </c>
    </row>
    <row r="173" spans="1:6">
      <c r="A173" s="49">
        <v>170</v>
      </c>
      <c r="B173" s="50">
        <v>45042</v>
      </c>
      <c r="C173" s="40" t="s">
        <v>34</v>
      </c>
      <c r="D173" s="51" t="str">
        <f t="shared" si="8"/>
        <v>KYOCERA TASKALFA 6054ci - YELLOW</v>
      </c>
      <c r="E173" s="40">
        <v>1</v>
      </c>
      <c r="F173" s="40" t="s">
        <v>50</v>
      </c>
    </row>
    <row r="174" spans="1:6">
      <c r="A174" s="49">
        <v>171</v>
      </c>
      <c r="B174" s="50">
        <v>45042</v>
      </c>
      <c r="C174" s="40" t="s">
        <v>32</v>
      </c>
      <c r="D174" s="51" t="str">
        <f t="shared" si="8"/>
        <v>KYOCERA TASKALFA 6054ci - CYAN</v>
      </c>
      <c r="E174" s="40">
        <v>1</v>
      </c>
      <c r="F174" s="40" t="s">
        <v>50</v>
      </c>
    </row>
    <row r="175" spans="1:6">
      <c r="A175" s="49">
        <v>172</v>
      </c>
      <c r="B175" s="50">
        <v>45042</v>
      </c>
      <c r="C175" s="40" t="s">
        <v>33</v>
      </c>
      <c r="D175" s="51" t="str">
        <f t="shared" si="8"/>
        <v>KYOCERA TASKALFA 6054ci - MAGENTA</v>
      </c>
      <c r="E175" s="40">
        <v>1</v>
      </c>
      <c r="F175" s="40" t="s">
        <v>50</v>
      </c>
    </row>
    <row r="176" spans="1:6">
      <c r="A176" s="49">
        <v>173</v>
      </c>
      <c r="B176" s="50">
        <v>45042</v>
      </c>
      <c r="C176" s="40" t="s">
        <v>31</v>
      </c>
      <c r="D176" s="51" t="str">
        <f t="shared" si="8"/>
        <v>KYOCERA TASKALFA 6054ci - BLACK</v>
      </c>
      <c r="E176" s="40">
        <v>1</v>
      </c>
      <c r="F176" s="40" t="s">
        <v>50</v>
      </c>
    </row>
    <row r="177" spans="1:6">
      <c r="A177" s="49">
        <v>174</v>
      </c>
      <c r="B177" s="50">
        <v>45046</v>
      </c>
      <c r="C177" s="40" t="s">
        <v>25</v>
      </c>
      <c r="D177" s="51" t="str">
        <f t="shared" si="8"/>
        <v>KYOCERA TASKALFA 6053ci and 5052ci - YELLOW</v>
      </c>
      <c r="E177" s="40">
        <v>1</v>
      </c>
      <c r="F177" s="40" t="s">
        <v>51</v>
      </c>
    </row>
    <row r="178" spans="1:6">
      <c r="A178" s="49">
        <v>175</v>
      </c>
      <c r="B178" s="50">
        <v>45048</v>
      </c>
      <c r="C178" s="40" t="s">
        <v>33</v>
      </c>
      <c r="D178" s="51" t="str">
        <f t="shared" si="8"/>
        <v>KYOCERA TASKALFA 6054ci - MAGENTA</v>
      </c>
      <c r="E178" s="40">
        <v>1</v>
      </c>
      <c r="F178" s="40" t="s">
        <v>50</v>
      </c>
    </row>
    <row r="179" spans="1:6">
      <c r="A179" s="49">
        <v>176</v>
      </c>
      <c r="B179" s="50">
        <v>45048</v>
      </c>
      <c r="C179" s="40" t="s">
        <v>32</v>
      </c>
      <c r="D179" s="51" t="str">
        <f t="shared" si="8"/>
        <v>KYOCERA TASKALFA 6054ci - CYAN</v>
      </c>
      <c r="E179" s="40">
        <v>1</v>
      </c>
      <c r="F179" s="40" t="s">
        <v>50</v>
      </c>
    </row>
    <row r="180" spans="1:6">
      <c r="A180" s="49">
        <v>177</v>
      </c>
      <c r="B180" s="50">
        <v>45048</v>
      </c>
      <c r="C180" s="41" t="s">
        <v>27</v>
      </c>
      <c r="D180" s="51" t="str">
        <f t="shared" si="8"/>
        <v>WASTE TONER ( 6053ci and 5052ci and 6054ci) WT-8500</v>
      </c>
      <c r="E180" s="40">
        <v>1</v>
      </c>
      <c r="F180" s="40" t="s">
        <v>50</v>
      </c>
    </row>
    <row r="181" spans="1:6">
      <c r="A181" s="49">
        <v>178</v>
      </c>
      <c r="B181" s="50">
        <v>45049</v>
      </c>
      <c r="C181" s="41" t="s">
        <v>27</v>
      </c>
      <c r="D181" s="51" t="str">
        <f t="shared" si="8"/>
        <v>WASTE TONER ( 6053ci and 5052ci and 6054ci) WT-8500</v>
      </c>
      <c r="E181" s="40">
        <v>1</v>
      </c>
      <c r="F181" s="40" t="s">
        <v>50</v>
      </c>
    </row>
    <row r="182" spans="1:6">
      <c r="A182" s="49">
        <v>179</v>
      </c>
      <c r="B182" s="50">
        <v>45049</v>
      </c>
      <c r="C182" s="40" t="s">
        <v>31</v>
      </c>
      <c r="D182" s="51" t="str">
        <f t="shared" si="8"/>
        <v>KYOCERA TASKALFA 6054ci - BLACK</v>
      </c>
      <c r="E182" s="40">
        <v>1</v>
      </c>
      <c r="F182" s="40" t="s">
        <v>50</v>
      </c>
    </row>
    <row r="183" spans="1:6">
      <c r="A183" s="49">
        <v>180</v>
      </c>
      <c r="B183" s="50">
        <v>45049</v>
      </c>
      <c r="C183" s="40" t="s">
        <v>34</v>
      </c>
      <c r="D183" s="51" t="str">
        <f t="shared" si="8"/>
        <v>KYOCERA TASKALFA 6054ci - YELLOW</v>
      </c>
      <c r="E183" s="40">
        <v>1</v>
      </c>
      <c r="F183" s="40" t="s">
        <v>50</v>
      </c>
    </row>
    <row r="184" spans="1:6">
      <c r="A184" s="49">
        <v>181</v>
      </c>
      <c r="B184" s="50">
        <v>45049</v>
      </c>
      <c r="C184" s="40" t="s">
        <v>33</v>
      </c>
      <c r="D184" s="51" t="str">
        <f t="shared" si="8"/>
        <v>KYOCERA TASKALFA 6054ci - MAGENTA</v>
      </c>
      <c r="E184" s="40">
        <v>1</v>
      </c>
      <c r="F184" s="40" t="s">
        <v>50</v>
      </c>
    </row>
    <row r="185" spans="1:6">
      <c r="A185" s="49">
        <v>182</v>
      </c>
      <c r="B185" s="50">
        <v>45049</v>
      </c>
      <c r="C185" s="40" t="s">
        <v>32</v>
      </c>
      <c r="D185" s="51" t="str">
        <f t="shared" si="8"/>
        <v>KYOCERA TASKALFA 6054ci - CYAN</v>
      </c>
      <c r="E185" s="40">
        <v>1</v>
      </c>
      <c r="F185" s="40" t="s">
        <v>50</v>
      </c>
    </row>
    <row r="186" spans="1:6">
      <c r="A186" s="49">
        <v>183</v>
      </c>
      <c r="B186" s="56">
        <v>45053</v>
      </c>
      <c r="C186" s="57" t="s">
        <v>26</v>
      </c>
      <c r="D186" s="55" t="str">
        <f t="shared" si="8"/>
        <v xml:space="preserve">KYOCERA TASKALFA 8002ci - BLACK </v>
      </c>
      <c r="E186" s="40">
        <v>1</v>
      </c>
      <c r="F186" s="57" t="s">
        <v>47</v>
      </c>
    </row>
    <row r="187" spans="1:6">
      <c r="A187" s="49">
        <v>184</v>
      </c>
      <c r="B187" s="50">
        <v>45060</v>
      </c>
      <c r="C187" s="41" t="s">
        <v>27</v>
      </c>
      <c r="D187" s="51" t="str">
        <f t="shared" si="8"/>
        <v>WASTE TONER ( 6053ci and 5052ci and 6054ci) WT-8500</v>
      </c>
      <c r="E187" s="40">
        <v>1</v>
      </c>
      <c r="F187" s="40" t="s">
        <v>48</v>
      </c>
    </row>
    <row r="188" spans="1:6">
      <c r="A188" s="49">
        <v>185</v>
      </c>
      <c r="B188" s="50">
        <v>45062</v>
      </c>
      <c r="C188" s="40" t="s">
        <v>26</v>
      </c>
      <c r="D188" s="51" t="str">
        <f t="shared" si="8"/>
        <v xml:space="preserve">KYOCERA TASKALFA 8002ci - BLACK </v>
      </c>
      <c r="E188" s="40">
        <v>1</v>
      </c>
      <c r="F188" s="40" t="s">
        <v>46</v>
      </c>
    </row>
    <row r="189" spans="1:6">
      <c r="A189" s="49">
        <v>186</v>
      </c>
      <c r="B189" s="50">
        <v>45062</v>
      </c>
      <c r="C189" s="40" t="s">
        <v>22</v>
      </c>
      <c r="D189" s="51" t="str">
        <f t="shared" si="8"/>
        <v>KYOCERA TASKALFA 6053ci and 5052ci - BLACK</v>
      </c>
      <c r="E189" s="40">
        <v>1</v>
      </c>
      <c r="F189" s="40" t="s">
        <v>48</v>
      </c>
    </row>
    <row r="190" spans="1:6">
      <c r="A190" s="49">
        <v>187</v>
      </c>
      <c r="B190" s="50">
        <v>45062</v>
      </c>
      <c r="C190" s="40" t="s">
        <v>24</v>
      </c>
      <c r="D190" s="51" t="str">
        <f t="shared" si="8"/>
        <v>KYOCERA TASKALFA 6053ci and 5052ci - MAGENTA</v>
      </c>
      <c r="E190" s="40">
        <v>1</v>
      </c>
      <c r="F190" s="40" t="s">
        <v>48</v>
      </c>
    </row>
    <row r="191" spans="1:6">
      <c r="A191" s="49">
        <v>188</v>
      </c>
      <c r="B191" s="50">
        <v>45062</v>
      </c>
      <c r="C191" s="40" t="s">
        <v>33</v>
      </c>
      <c r="D191" s="51" t="str">
        <f t="shared" ref="D191" si="9">VLOOKUP(C191,ITEMS,2,FALSE)</f>
        <v>KYOCERA TASKALFA 6054ci - MAGENTA</v>
      </c>
      <c r="E191" s="40">
        <v>1</v>
      </c>
      <c r="F191" s="40" t="s">
        <v>50</v>
      </c>
    </row>
    <row r="192" spans="1:6">
      <c r="A192" s="49">
        <v>189</v>
      </c>
      <c r="B192" s="50">
        <v>45063</v>
      </c>
      <c r="C192" s="40" t="s">
        <v>34</v>
      </c>
      <c r="D192" s="51" t="str">
        <f t="shared" si="8"/>
        <v>KYOCERA TASKALFA 6054ci - YELLOW</v>
      </c>
      <c r="E192" s="40">
        <v>1</v>
      </c>
      <c r="F192" s="40" t="s">
        <v>50</v>
      </c>
    </row>
    <row r="193" spans="1:6">
      <c r="A193" s="49">
        <v>190</v>
      </c>
      <c r="B193" s="50">
        <v>45063</v>
      </c>
      <c r="C193" s="40" t="s">
        <v>32</v>
      </c>
      <c r="D193" s="51" t="str">
        <f t="shared" si="8"/>
        <v>KYOCERA TASKALFA 6054ci - CYAN</v>
      </c>
      <c r="E193" s="40">
        <v>1</v>
      </c>
      <c r="F193" s="40" t="s">
        <v>50</v>
      </c>
    </row>
    <row r="194" spans="1:6">
      <c r="A194" s="49">
        <v>191</v>
      </c>
      <c r="B194" s="50">
        <v>45063</v>
      </c>
      <c r="C194" s="40" t="s">
        <v>33</v>
      </c>
      <c r="D194" s="51" t="str">
        <f t="shared" si="8"/>
        <v>KYOCERA TASKALFA 6054ci - MAGENTA</v>
      </c>
      <c r="E194" s="40">
        <v>1</v>
      </c>
      <c r="F194" s="40" t="s">
        <v>50</v>
      </c>
    </row>
    <row r="195" spans="1:6">
      <c r="A195" s="49">
        <v>192</v>
      </c>
      <c r="B195" s="50">
        <v>45063</v>
      </c>
      <c r="C195" s="41" t="s">
        <v>27</v>
      </c>
      <c r="D195" s="51" t="str">
        <f t="shared" si="8"/>
        <v>WASTE TONER ( 6053ci and 5052ci and 6054ci) WT-8500</v>
      </c>
      <c r="E195" s="40">
        <v>1</v>
      </c>
      <c r="F195" s="40" t="s">
        <v>50</v>
      </c>
    </row>
    <row r="196" spans="1:6">
      <c r="A196" s="49">
        <v>193</v>
      </c>
      <c r="B196" s="50">
        <v>45064</v>
      </c>
      <c r="C196" s="40" t="s">
        <v>32</v>
      </c>
      <c r="D196" s="51" t="str">
        <f t="shared" si="8"/>
        <v>KYOCERA TASKALFA 6054ci - CYAN</v>
      </c>
      <c r="E196" s="40">
        <v>2</v>
      </c>
      <c r="F196" s="40" t="s">
        <v>50</v>
      </c>
    </row>
    <row r="197" spans="1:6">
      <c r="A197" s="49">
        <v>194</v>
      </c>
      <c r="B197" s="50">
        <v>45064</v>
      </c>
      <c r="C197" s="40" t="s">
        <v>33</v>
      </c>
      <c r="D197" s="51" t="str">
        <f t="shared" si="8"/>
        <v>KYOCERA TASKALFA 6054ci - MAGENTA</v>
      </c>
      <c r="E197" s="40">
        <v>1</v>
      </c>
      <c r="F197" s="40" t="s">
        <v>50</v>
      </c>
    </row>
    <row r="198" spans="1:6">
      <c r="A198" s="49">
        <v>195</v>
      </c>
      <c r="B198" s="50">
        <v>45064</v>
      </c>
      <c r="C198" s="40" t="s">
        <v>23</v>
      </c>
      <c r="D198" s="51" t="str">
        <f t="shared" si="8"/>
        <v>KYOCERA TASKALFA 6053ci and 5052ci - CYAN</v>
      </c>
      <c r="E198" s="40">
        <v>1</v>
      </c>
      <c r="F198" s="40" t="s">
        <v>48</v>
      </c>
    </row>
    <row r="199" spans="1:6">
      <c r="A199" s="49">
        <v>196</v>
      </c>
      <c r="B199" s="50">
        <v>45064</v>
      </c>
      <c r="C199" s="41" t="s">
        <v>27</v>
      </c>
      <c r="D199" s="51" t="str">
        <f t="shared" si="8"/>
        <v>WASTE TONER ( 6053ci and 5052ci and 6054ci) WT-8500</v>
      </c>
      <c r="E199" s="40">
        <v>1</v>
      </c>
      <c r="F199" s="40" t="s">
        <v>50</v>
      </c>
    </row>
    <row r="200" spans="1:6">
      <c r="A200" s="49">
        <v>197</v>
      </c>
      <c r="B200" s="50">
        <v>45064</v>
      </c>
      <c r="C200" s="40" t="s">
        <v>31</v>
      </c>
      <c r="D200" s="51" t="str">
        <f t="shared" si="8"/>
        <v>KYOCERA TASKALFA 6054ci - BLACK</v>
      </c>
      <c r="E200" s="40">
        <v>1</v>
      </c>
      <c r="F200" s="40" t="s">
        <v>50</v>
      </c>
    </row>
    <row r="201" spans="1:6">
      <c r="A201" s="49">
        <v>198</v>
      </c>
      <c r="B201" s="50">
        <v>45064</v>
      </c>
      <c r="C201" s="40" t="s">
        <v>34</v>
      </c>
      <c r="D201" s="51" t="str">
        <f t="shared" si="8"/>
        <v>KYOCERA TASKALFA 6054ci - YELLOW</v>
      </c>
      <c r="E201" s="40">
        <v>1</v>
      </c>
      <c r="F201" s="40" t="s">
        <v>50</v>
      </c>
    </row>
    <row r="202" spans="1:6">
      <c r="A202" s="49">
        <v>199</v>
      </c>
      <c r="B202" s="50">
        <v>45067</v>
      </c>
      <c r="C202" s="40" t="s">
        <v>32</v>
      </c>
      <c r="D202" s="51" t="str">
        <f t="shared" si="8"/>
        <v>KYOCERA TASKALFA 6054ci - CYAN</v>
      </c>
      <c r="E202" s="40">
        <v>1</v>
      </c>
      <c r="F202" s="40" t="s">
        <v>50</v>
      </c>
    </row>
    <row r="203" spans="1:6">
      <c r="A203" s="49">
        <v>200</v>
      </c>
      <c r="B203" s="50">
        <v>45067</v>
      </c>
      <c r="C203" s="40" t="s">
        <v>32</v>
      </c>
      <c r="D203" s="51" t="str">
        <f t="shared" si="8"/>
        <v>KYOCERA TASKALFA 6054ci - CYAN</v>
      </c>
      <c r="E203" s="40">
        <v>1</v>
      </c>
      <c r="F203" s="40" t="s">
        <v>50</v>
      </c>
    </row>
    <row r="204" spans="1:6">
      <c r="A204" s="49">
        <v>201</v>
      </c>
      <c r="B204" s="50">
        <v>45067</v>
      </c>
      <c r="C204" s="40" t="s">
        <v>22</v>
      </c>
      <c r="D204" s="51" t="str">
        <f t="shared" ref="D204:D207" si="10">VLOOKUP(C204,ITEMS,2,FALSE)</f>
        <v>KYOCERA TASKALFA 6053ci and 5052ci - BLACK</v>
      </c>
      <c r="E204" s="40">
        <v>1</v>
      </c>
      <c r="F204" s="40" t="s">
        <v>48</v>
      </c>
    </row>
    <row r="205" spans="1:6">
      <c r="A205" s="49">
        <v>202</v>
      </c>
      <c r="B205" s="50">
        <v>45075</v>
      </c>
      <c r="C205" s="40" t="s">
        <v>28</v>
      </c>
      <c r="D205" s="51" t="str">
        <f t="shared" si="10"/>
        <v>WASTE TONER ( 8002ci )</v>
      </c>
      <c r="E205" s="40">
        <v>1</v>
      </c>
      <c r="F205" s="40" t="s">
        <v>46</v>
      </c>
    </row>
    <row r="206" spans="1:6">
      <c r="A206" s="49">
        <v>203</v>
      </c>
      <c r="B206" s="50">
        <v>45078</v>
      </c>
      <c r="C206" s="40" t="s">
        <v>25</v>
      </c>
      <c r="D206" s="51" t="str">
        <f t="shared" si="10"/>
        <v>KYOCERA TASKALFA 6053ci and 5052ci - YELLOW</v>
      </c>
      <c r="E206" s="40">
        <v>1</v>
      </c>
      <c r="F206" s="40" t="s">
        <v>45</v>
      </c>
    </row>
    <row r="207" spans="1:6">
      <c r="A207" s="49">
        <v>204</v>
      </c>
      <c r="B207" s="50">
        <v>45089</v>
      </c>
      <c r="C207" s="40" t="s">
        <v>33</v>
      </c>
      <c r="D207" s="51" t="str">
        <f t="shared" si="10"/>
        <v>KYOCERA TASKALFA 6054ci - MAGENTA</v>
      </c>
      <c r="E207" s="40">
        <v>1</v>
      </c>
      <c r="F207" s="40" t="s">
        <v>50</v>
      </c>
    </row>
    <row r="208" spans="1:6">
      <c r="A208" s="49">
        <v>205</v>
      </c>
      <c r="B208" s="50">
        <v>45113</v>
      </c>
      <c r="C208" s="41" t="s">
        <v>27</v>
      </c>
      <c r="D208" s="51" t="str">
        <f t="shared" ref="D208:D210" si="11">VLOOKUP(C208,ITEMS,2,FALSE)</f>
        <v>WASTE TONER ( 6053ci and 5052ci and 6054ci) WT-8500</v>
      </c>
      <c r="E208" s="40">
        <v>1</v>
      </c>
      <c r="F208" s="40" t="s">
        <v>50</v>
      </c>
    </row>
    <row r="209" spans="1:6">
      <c r="A209" s="49">
        <v>206</v>
      </c>
      <c r="B209" s="50">
        <v>45123</v>
      </c>
      <c r="C209" s="41" t="s">
        <v>27</v>
      </c>
      <c r="D209" s="51" t="str">
        <f t="shared" si="11"/>
        <v>WASTE TONER ( 6053ci and 5052ci and 6054ci) WT-8500</v>
      </c>
      <c r="E209" s="40">
        <v>1</v>
      </c>
      <c r="F209" s="40" t="s">
        <v>50</v>
      </c>
    </row>
    <row r="210" spans="1:6">
      <c r="A210" s="49">
        <v>207</v>
      </c>
      <c r="B210" s="50">
        <v>45130</v>
      </c>
      <c r="C210" s="40" t="s">
        <v>34</v>
      </c>
      <c r="D210" s="51" t="str">
        <f t="shared" si="11"/>
        <v>KYOCERA TASKALFA 6054ci - YELLOW</v>
      </c>
      <c r="E210" s="40">
        <v>1</v>
      </c>
      <c r="F210" s="40" t="s">
        <v>50</v>
      </c>
    </row>
    <row r="211" spans="1:6">
      <c r="A211" s="49">
        <v>208</v>
      </c>
      <c r="B211" s="50">
        <v>45130</v>
      </c>
      <c r="C211" s="41" t="s">
        <v>27</v>
      </c>
      <c r="D211" s="51" t="str">
        <f t="shared" ref="D211" si="12">VLOOKUP(C211,ITEMS,2,FALSE)</f>
        <v>WASTE TONER ( 6053ci and 5052ci and 6054ci) WT-8500</v>
      </c>
      <c r="E211" s="40">
        <v>1</v>
      </c>
      <c r="F211" s="40" t="s">
        <v>50</v>
      </c>
    </row>
    <row r="212" spans="1:6">
      <c r="A212" s="49">
        <v>209</v>
      </c>
      <c r="B212" s="50">
        <v>45132</v>
      </c>
      <c r="C212" s="40" t="s">
        <v>33</v>
      </c>
      <c r="D212" s="51" t="str">
        <f t="shared" ref="D212:D219" si="13">VLOOKUP(C212,ITEMS,2,FALSE)</f>
        <v>KYOCERA TASKALFA 6054ci - MAGENTA</v>
      </c>
      <c r="E212" s="40">
        <v>1</v>
      </c>
      <c r="F212" s="40" t="s">
        <v>50</v>
      </c>
    </row>
    <row r="213" spans="1:6">
      <c r="A213" s="49">
        <v>210</v>
      </c>
      <c r="B213" s="50">
        <v>45132</v>
      </c>
      <c r="C213" s="40" t="s">
        <v>31</v>
      </c>
      <c r="D213" s="51" t="str">
        <f t="shared" ref="D213" si="14">VLOOKUP(C213,ITEMS,2,FALSE)</f>
        <v>KYOCERA TASKALFA 6054ci - BLACK</v>
      </c>
      <c r="E213" s="40">
        <v>1</v>
      </c>
      <c r="F213" s="40" t="s">
        <v>50</v>
      </c>
    </row>
    <row r="214" spans="1:6">
      <c r="A214" s="49">
        <v>211</v>
      </c>
      <c r="B214" s="50">
        <v>45133</v>
      </c>
      <c r="C214" s="41" t="s">
        <v>27</v>
      </c>
      <c r="D214" s="51" t="str">
        <f t="shared" si="13"/>
        <v>WASTE TONER ( 6053ci and 5052ci and 6054ci) WT-8500</v>
      </c>
      <c r="E214" s="40">
        <v>1</v>
      </c>
      <c r="F214" s="40" t="s">
        <v>50</v>
      </c>
    </row>
    <row r="215" spans="1:6">
      <c r="A215" s="49">
        <v>212</v>
      </c>
      <c r="B215" s="56">
        <v>45134</v>
      </c>
      <c r="C215" s="57" t="s">
        <v>32</v>
      </c>
      <c r="D215" s="55" t="str">
        <f t="shared" si="13"/>
        <v>KYOCERA TASKALFA 6054ci - CYAN</v>
      </c>
      <c r="E215" s="57">
        <v>1</v>
      </c>
      <c r="F215" s="57" t="s">
        <v>50</v>
      </c>
    </row>
    <row r="216" spans="1:6">
      <c r="A216" s="49">
        <v>213</v>
      </c>
      <c r="B216" s="50">
        <v>45137</v>
      </c>
      <c r="C216" s="40" t="s">
        <v>20</v>
      </c>
      <c r="D216" s="51" t="str">
        <f t="shared" si="13"/>
        <v>HP LASERJET M751 ( 658A) CYAN</v>
      </c>
      <c r="E216" s="40">
        <v>1</v>
      </c>
      <c r="F216" s="40" t="s">
        <v>43</v>
      </c>
    </row>
    <row r="217" spans="1:6">
      <c r="A217" s="49">
        <v>214</v>
      </c>
      <c r="B217" s="50">
        <v>45147</v>
      </c>
      <c r="C217" s="40" t="s">
        <v>33</v>
      </c>
      <c r="D217" s="51" t="str">
        <f t="shared" si="13"/>
        <v>KYOCERA TASKALFA 6054ci - MAGENTA</v>
      </c>
      <c r="E217" s="40">
        <v>1</v>
      </c>
      <c r="F217" s="40" t="s">
        <v>50</v>
      </c>
    </row>
    <row r="218" spans="1:6">
      <c r="A218" s="49">
        <v>215</v>
      </c>
      <c r="B218" s="50">
        <v>45152</v>
      </c>
      <c r="C218" s="40" t="s">
        <v>34</v>
      </c>
      <c r="D218" s="51" t="str">
        <f t="shared" si="13"/>
        <v>KYOCERA TASKALFA 6054ci - YELLOW</v>
      </c>
      <c r="E218" s="40">
        <v>1</v>
      </c>
      <c r="F218" s="40" t="s">
        <v>50</v>
      </c>
    </row>
    <row r="219" spans="1:6">
      <c r="A219" s="49">
        <v>216</v>
      </c>
      <c r="B219" s="50">
        <v>45154</v>
      </c>
      <c r="C219" s="41" t="s">
        <v>27</v>
      </c>
      <c r="D219" s="51" t="str">
        <f t="shared" si="13"/>
        <v>WASTE TONER ( 6053ci and 5052ci and 6054ci) WT-8500</v>
      </c>
      <c r="E219" s="40">
        <v>1</v>
      </c>
      <c r="F219" s="40" t="s">
        <v>50</v>
      </c>
    </row>
    <row r="220" spans="1:6">
      <c r="A220" s="49">
        <v>217</v>
      </c>
      <c r="B220" s="50">
        <v>45154</v>
      </c>
      <c r="C220" s="57" t="s">
        <v>32</v>
      </c>
      <c r="D220" s="51" t="str">
        <f t="shared" ref="D220" si="15">VLOOKUP(C220,ITEMS,2,FALSE)</f>
        <v>KYOCERA TASKALFA 6054ci - CYAN</v>
      </c>
      <c r="E220" s="40">
        <v>1</v>
      </c>
      <c r="F220" s="40" t="s">
        <v>50</v>
      </c>
    </row>
    <row r="221" spans="1:6">
      <c r="A221" s="49">
        <v>218</v>
      </c>
      <c r="B221" s="50">
        <v>45155</v>
      </c>
      <c r="C221" s="40" t="s">
        <v>31</v>
      </c>
      <c r="D221" s="51" t="str">
        <f t="shared" ref="D221" si="16">VLOOKUP(C221,ITEMS,2,FALSE)</f>
        <v>KYOCERA TASKALFA 6054ci - BLACK</v>
      </c>
      <c r="E221" s="40">
        <v>1</v>
      </c>
      <c r="F221" s="40" t="s">
        <v>50</v>
      </c>
    </row>
    <row r="222" spans="1:6">
      <c r="A222" s="49">
        <v>219</v>
      </c>
      <c r="B222" s="50">
        <v>45155</v>
      </c>
      <c r="C222" s="41" t="s">
        <v>27</v>
      </c>
      <c r="D222" s="51" t="str">
        <f t="shared" ref="D222" si="17">VLOOKUP(C222,ITEMS,2,FALSE)</f>
        <v>WASTE TONER ( 6053ci and 5052ci and 6054ci) WT-8500</v>
      </c>
      <c r="E222" s="40">
        <v>1</v>
      </c>
      <c r="F222" s="40" t="s">
        <v>50</v>
      </c>
    </row>
    <row r="223" spans="1:6">
      <c r="A223" s="49">
        <v>220</v>
      </c>
      <c r="B223" s="50">
        <v>45155</v>
      </c>
      <c r="C223" s="40" t="s">
        <v>33</v>
      </c>
      <c r="D223" s="51" t="str">
        <f t="shared" ref="D223" si="18">VLOOKUP(C223,ITEMS,2,FALSE)</f>
        <v>KYOCERA TASKALFA 6054ci - MAGENTA</v>
      </c>
      <c r="E223" s="40">
        <v>1</v>
      </c>
      <c r="F223" s="40" t="s">
        <v>50</v>
      </c>
    </row>
    <row r="224" spans="1:6">
      <c r="A224" s="49">
        <v>221</v>
      </c>
      <c r="B224" s="50">
        <v>45158</v>
      </c>
      <c r="C224" s="57" t="s">
        <v>32</v>
      </c>
      <c r="D224" s="51" t="str">
        <f t="shared" ref="D224" si="19">VLOOKUP(C224,ITEMS,2,FALSE)</f>
        <v>KYOCERA TASKALFA 6054ci - CYAN</v>
      </c>
      <c r="E224" s="40">
        <v>1</v>
      </c>
      <c r="F224" s="40" t="s">
        <v>50</v>
      </c>
    </row>
    <row r="225" spans="1:6">
      <c r="A225" s="49">
        <v>222</v>
      </c>
      <c r="B225" s="50">
        <v>45161</v>
      </c>
      <c r="C225" s="40" t="s">
        <v>25</v>
      </c>
      <c r="D225" s="51" t="str">
        <f t="shared" ref="D225" si="20">VLOOKUP(C225,ITEMS,2,FALSE)</f>
        <v>KYOCERA TASKALFA 6053ci and 5052ci - YELLOW</v>
      </c>
      <c r="E225" s="40">
        <v>1</v>
      </c>
      <c r="F225" s="40" t="s">
        <v>48</v>
      </c>
    </row>
    <row r="226" spans="1:6">
      <c r="A226" s="49">
        <v>223</v>
      </c>
      <c r="B226" s="50">
        <v>45161</v>
      </c>
      <c r="C226" s="40" t="s">
        <v>33</v>
      </c>
      <c r="D226" s="51" t="str">
        <f t="shared" ref="D226" si="21">VLOOKUP(C226,ITEMS,2,FALSE)</f>
        <v>KYOCERA TASKALFA 6054ci - MAGENTA</v>
      </c>
      <c r="E226" s="40">
        <v>1</v>
      </c>
      <c r="F226" s="40" t="s">
        <v>50</v>
      </c>
    </row>
    <row r="227" spans="1:6">
      <c r="A227" s="49">
        <v>224</v>
      </c>
      <c r="B227" s="50">
        <v>45161</v>
      </c>
      <c r="C227" s="40" t="s">
        <v>34</v>
      </c>
      <c r="D227" s="51" t="str">
        <f t="shared" ref="D227" si="22">VLOOKUP(C227,ITEMS,2,FALSE)</f>
        <v>KYOCERA TASKALFA 6054ci - YELLOW</v>
      </c>
      <c r="E227" s="40">
        <v>1</v>
      </c>
      <c r="F227" s="40" t="s">
        <v>50</v>
      </c>
    </row>
    <row r="228" spans="1:6">
      <c r="A228" s="49">
        <v>225</v>
      </c>
      <c r="B228" s="50">
        <v>45162</v>
      </c>
      <c r="C228" s="40" t="s">
        <v>32</v>
      </c>
      <c r="D228" s="51" t="str">
        <f t="shared" ref="D228" si="23">VLOOKUP(C228,ITEMS,2,FALSE)</f>
        <v>KYOCERA TASKALFA 6054ci - CYAN</v>
      </c>
      <c r="E228" s="40">
        <v>1</v>
      </c>
      <c r="F228" s="40" t="s">
        <v>50</v>
      </c>
    </row>
    <row r="229" spans="1:6">
      <c r="A229" s="49">
        <v>226</v>
      </c>
      <c r="B229" s="50">
        <v>45164</v>
      </c>
      <c r="C229" s="41" t="s">
        <v>27</v>
      </c>
      <c r="D229" s="51" t="str">
        <f t="shared" ref="D229" si="24">VLOOKUP(C229,ITEMS,2,FALSE)</f>
        <v>WASTE TONER ( 6053ci and 5052ci and 6054ci) WT-8500</v>
      </c>
      <c r="E229" s="40">
        <v>1</v>
      </c>
      <c r="F229" s="40" t="s">
        <v>48</v>
      </c>
    </row>
    <row r="230" spans="1:6">
      <c r="A230" s="49">
        <v>227</v>
      </c>
      <c r="B230" s="50">
        <v>45167</v>
      </c>
      <c r="C230" s="40" t="s">
        <v>31</v>
      </c>
      <c r="D230" s="51" t="str">
        <f t="shared" ref="D230:D231" si="25">VLOOKUP(C230,ITEMS,2,FALSE)</f>
        <v>KYOCERA TASKALFA 6054ci - BLACK</v>
      </c>
      <c r="E230" s="40">
        <v>1</v>
      </c>
      <c r="F230" s="40" t="s">
        <v>50</v>
      </c>
    </row>
    <row r="231" spans="1:6">
      <c r="A231" s="49">
        <v>228</v>
      </c>
      <c r="B231" s="50">
        <v>45167</v>
      </c>
      <c r="C231" s="41" t="s">
        <v>27</v>
      </c>
      <c r="D231" s="51" t="str">
        <f t="shared" si="25"/>
        <v>WASTE TONER ( 6053ci and 5052ci and 6054ci) WT-8500</v>
      </c>
      <c r="E231" s="40">
        <v>1</v>
      </c>
      <c r="F231" s="40" t="s">
        <v>50</v>
      </c>
    </row>
    <row r="232" spans="1:6">
      <c r="A232" s="49">
        <v>229</v>
      </c>
      <c r="B232" s="50">
        <v>45167</v>
      </c>
      <c r="C232" s="40" t="s">
        <v>33</v>
      </c>
      <c r="D232" s="51" t="str">
        <f t="shared" ref="D232" si="26">VLOOKUP(C232,ITEMS,2,FALSE)</f>
        <v>KYOCERA TASKALFA 6054ci - MAGENTA</v>
      </c>
      <c r="E232" s="40">
        <v>1</v>
      </c>
      <c r="F232" s="40" t="s">
        <v>50</v>
      </c>
    </row>
    <row r="233" spans="1:6">
      <c r="A233" s="49">
        <v>230</v>
      </c>
      <c r="B233" s="50">
        <v>45168</v>
      </c>
      <c r="C233" s="40" t="s">
        <v>34</v>
      </c>
      <c r="D233" s="51" t="str">
        <f t="shared" ref="D233" si="27">VLOOKUP(C233,ITEMS,2,FALSE)</f>
        <v>KYOCERA TASKALFA 6054ci - YELLOW</v>
      </c>
      <c r="E233" s="40">
        <v>1</v>
      </c>
      <c r="F233" s="40" t="s">
        <v>50</v>
      </c>
    </row>
    <row r="234" spans="1:6">
      <c r="A234" s="49">
        <v>231</v>
      </c>
      <c r="B234" s="50">
        <v>45169</v>
      </c>
      <c r="C234" s="40" t="s">
        <v>32</v>
      </c>
      <c r="D234" s="51" t="str">
        <f t="shared" ref="D234:D248" si="28">VLOOKUP(C234,ITEMS,2,FALSE)</f>
        <v>KYOCERA TASKALFA 6054ci - CYAN</v>
      </c>
      <c r="E234" s="40">
        <v>1</v>
      </c>
      <c r="F234" s="40" t="s">
        <v>50</v>
      </c>
    </row>
    <row r="235" spans="1:6">
      <c r="A235" s="49">
        <v>232</v>
      </c>
      <c r="B235" s="50">
        <v>45179</v>
      </c>
      <c r="C235" s="40" t="s">
        <v>33</v>
      </c>
      <c r="D235" s="51" t="str">
        <f t="shared" si="28"/>
        <v>KYOCERA TASKALFA 6054ci - MAGENTA</v>
      </c>
      <c r="E235" s="40">
        <v>1</v>
      </c>
      <c r="F235" s="40" t="s">
        <v>50</v>
      </c>
    </row>
    <row r="236" spans="1:6">
      <c r="A236" s="49">
        <v>233</v>
      </c>
      <c r="B236" s="50">
        <v>45181</v>
      </c>
      <c r="C236" s="40" t="s">
        <v>31</v>
      </c>
      <c r="D236" s="51" t="str">
        <f t="shared" si="28"/>
        <v>KYOCERA TASKALFA 6054ci - BLACK</v>
      </c>
      <c r="E236" s="40">
        <v>1</v>
      </c>
      <c r="F236" s="40" t="s">
        <v>50</v>
      </c>
    </row>
    <row r="237" spans="1:6">
      <c r="A237" s="49">
        <v>234</v>
      </c>
      <c r="B237" s="50">
        <v>45181</v>
      </c>
      <c r="C237" s="41" t="s">
        <v>27</v>
      </c>
      <c r="D237" s="51" t="str">
        <f t="shared" si="28"/>
        <v>WASTE TONER ( 6053ci and 5052ci and 6054ci) WT-8500</v>
      </c>
      <c r="E237" s="40">
        <v>1</v>
      </c>
      <c r="F237" s="40" t="s">
        <v>50</v>
      </c>
    </row>
    <row r="238" spans="1:6">
      <c r="A238" s="49">
        <v>235</v>
      </c>
      <c r="B238" s="50">
        <v>45181</v>
      </c>
      <c r="C238" s="40" t="s">
        <v>24</v>
      </c>
      <c r="D238" s="51" t="str">
        <f t="shared" si="28"/>
        <v>KYOCERA TASKALFA 6053ci and 5052ci - MAGENTA</v>
      </c>
      <c r="E238" s="40">
        <v>1</v>
      </c>
      <c r="F238" s="40" t="s">
        <v>48</v>
      </c>
    </row>
    <row r="239" spans="1:6">
      <c r="A239" s="49">
        <v>236</v>
      </c>
      <c r="B239" s="50">
        <v>45181</v>
      </c>
      <c r="C239" s="40" t="s">
        <v>34</v>
      </c>
      <c r="D239" s="51" t="str">
        <f t="shared" ref="D239" si="29">VLOOKUP(C239,ITEMS,2,FALSE)</f>
        <v>KYOCERA TASKALFA 6054ci - YELLOW</v>
      </c>
      <c r="E239" s="40">
        <v>1</v>
      </c>
      <c r="F239" s="40" t="s">
        <v>50</v>
      </c>
    </row>
    <row r="240" spans="1:6">
      <c r="A240" s="49">
        <v>237</v>
      </c>
      <c r="B240" s="50">
        <v>45182</v>
      </c>
      <c r="C240" s="40" t="s">
        <v>23</v>
      </c>
      <c r="D240" s="51" t="str">
        <f t="shared" si="28"/>
        <v>KYOCERA TASKALFA 6053ci and 5052ci - CYAN</v>
      </c>
      <c r="E240" s="40">
        <v>1</v>
      </c>
      <c r="F240" s="40" t="s">
        <v>48</v>
      </c>
    </row>
    <row r="241" spans="1:6">
      <c r="A241" s="49">
        <v>238</v>
      </c>
      <c r="B241" s="50">
        <v>45182</v>
      </c>
      <c r="C241" s="41" t="s">
        <v>27</v>
      </c>
      <c r="D241" s="51" t="str">
        <f t="shared" si="28"/>
        <v>WASTE TONER ( 6053ci and 5052ci and 6054ci) WT-8500</v>
      </c>
      <c r="E241" s="40">
        <v>1</v>
      </c>
      <c r="F241" s="40" t="s">
        <v>48</v>
      </c>
    </row>
    <row r="242" spans="1:6">
      <c r="A242" s="49">
        <v>239</v>
      </c>
      <c r="B242" s="50">
        <v>45182</v>
      </c>
      <c r="C242" s="40" t="s">
        <v>32</v>
      </c>
      <c r="D242" s="51" t="str">
        <f t="shared" si="28"/>
        <v>KYOCERA TASKALFA 6054ci - CYAN</v>
      </c>
      <c r="E242" s="40">
        <v>1</v>
      </c>
      <c r="F242" s="40" t="s">
        <v>50</v>
      </c>
    </row>
    <row r="243" spans="1:6">
      <c r="A243" s="49">
        <v>240</v>
      </c>
      <c r="B243" s="50">
        <v>45182</v>
      </c>
      <c r="C243" s="40" t="s">
        <v>33</v>
      </c>
      <c r="D243" s="51" t="str">
        <f t="shared" si="28"/>
        <v>KYOCERA TASKALFA 6054ci - MAGENTA</v>
      </c>
      <c r="E243" s="40">
        <v>1</v>
      </c>
      <c r="F243" s="40" t="s">
        <v>50</v>
      </c>
    </row>
    <row r="244" spans="1:6">
      <c r="A244" s="49">
        <v>241</v>
      </c>
      <c r="B244" s="50">
        <v>45183</v>
      </c>
      <c r="C244" s="40" t="s">
        <v>22</v>
      </c>
      <c r="D244" s="51" t="str">
        <f t="shared" si="28"/>
        <v>KYOCERA TASKALFA 6053ci and 5052ci - BLACK</v>
      </c>
      <c r="E244" s="40">
        <v>1</v>
      </c>
      <c r="F244" s="40" t="s">
        <v>48</v>
      </c>
    </row>
    <row r="245" spans="1:6">
      <c r="A245" s="49">
        <v>242</v>
      </c>
      <c r="B245" s="50">
        <v>45187</v>
      </c>
      <c r="C245" s="40" t="s">
        <v>34</v>
      </c>
      <c r="D245" s="51" t="str">
        <f t="shared" si="28"/>
        <v>KYOCERA TASKALFA 6054ci - YELLOW</v>
      </c>
      <c r="E245" s="40">
        <v>1</v>
      </c>
      <c r="F245" s="40" t="s">
        <v>50</v>
      </c>
    </row>
    <row r="246" spans="1:6">
      <c r="A246" s="49">
        <v>243</v>
      </c>
      <c r="B246" s="50">
        <v>45188</v>
      </c>
      <c r="C246" s="40" t="s">
        <v>29</v>
      </c>
      <c r="D246" s="51" t="str">
        <f t="shared" si="28"/>
        <v>HP LASERJET M751 ( 658A) YELLOW</v>
      </c>
      <c r="E246" s="40">
        <v>1</v>
      </c>
      <c r="F246" s="40" t="s">
        <v>43</v>
      </c>
    </row>
    <row r="247" spans="1:6">
      <c r="A247" s="49">
        <v>244</v>
      </c>
      <c r="B247" s="50">
        <v>45193</v>
      </c>
      <c r="C247" s="40" t="s">
        <v>32</v>
      </c>
      <c r="D247" s="51" t="str">
        <f t="shared" si="28"/>
        <v>KYOCERA TASKALFA 6054ci - CYAN</v>
      </c>
      <c r="E247" s="40">
        <v>1</v>
      </c>
      <c r="F247" s="40" t="s">
        <v>50</v>
      </c>
    </row>
    <row r="248" spans="1:6">
      <c r="A248" s="49">
        <v>245</v>
      </c>
      <c r="B248" s="50">
        <v>45194</v>
      </c>
      <c r="C248" s="40" t="s">
        <v>33</v>
      </c>
      <c r="D248" s="51" t="str">
        <f t="shared" si="28"/>
        <v>KYOCERA TASKALFA 6054ci - MAGENTA</v>
      </c>
      <c r="E248" s="40">
        <v>1</v>
      </c>
      <c r="F248" s="40" t="s">
        <v>50</v>
      </c>
    </row>
    <row r="249" spans="1:6">
      <c r="A249" s="49">
        <v>246</v>
      </c>
      <c r="B249" s="56">
        <v>45195</v>
      </c>
      <c r="C249" s="44" t="s">
        <v>27</v>
      </c>
      <c r="D249" s="55" t="str">
        <f t="shared" ref="D249:D251" si="30">VLOOKUP(C249,ITEMS,2,FALSE)</f>
        <v>WASTE TONER ( 6053ci and 5052ci and 6054ci) WT-8500</v>
      </c>
      <c r="E249" s="57">
        <v>1</v>
      </c>
      <c r="F249" s="57" t="s">
        <v>50</v>
      </c>
    </row>
    <row r="250" spans="1:6">
      <c r="A250" s="49">
        <v>247</v>
      </c>
      <c r="B250" s="56">
        <v>45196</v>
      </c>
      <c r="C250" s="40" t="s">
        <v>31</v>
      </c>
      <c r="D250" s="51" t="str">
        <f t="shared" si="30"/>
        <v>KYOCERA TASKALFA 6054ci - BLACK</v>
      </c>
      <c r="E250" s="40">
        <v>1</v>
      </c>
      <c r="F250" s="40"/>
    </row>
    <row r="251" spans="1:6">
      <c r="A251" s="49">
        <v>248</v>
      </c>
      <c r="B251" s="56">
        <v>45210</v>
      </c>
      <c r="C251" s="57" t="s">
        <v>26</v>
      </c>
      <c r="D251" s="51" t="str">
        <f t="shared" si="30"/>
        <v xml:space="preserve">KYOCERA TASKALFA 8002ci - BLACK </v>
      </c>
      <c r="E251" s="40">
        <v>1</v>
      </c>
      <c r="F251" s="57" t="s">
        <v>46</v>
      </c>
    </row>
    <row r="252" spans="1:6">
      <c r="A252" s="49">
        <v>249</v>
      </c>
      <c r="B252" s="56">
        <v>45216</v>
      </c>
      <c r="C252" s="40" t="s">
        <v>33</v>
      </c>
      <c r="D252" s="51" t="str">
        <f t="shared" ref="D252:D254" si="31">VLOOKUP(C252,ITEMS,2,FALSE)</f>
        <v>KYOCERA TASKALFA 6054ci - MAGENTA</v>
      </c>
      <c r="E252" s="40">
        <v>1</v>
      </c>
      <c r="F252" s="57" t="s">
        <v>50</v>
      </c>
    </row>
    <row r="253" spans="1:6">
      <c r="A253" s="49">
        <v>250</v>
      </c>
      <c r="B253" s="56">
        <v>45216</v>
      </c>
      <c r="C253" s="40" t="s">
        <v>32</v>
      </c>
      <c r="D253" s="51" t="str">
        <f t="shared" si="31"/>
        <v>KYOCERA TASKALFA 6054ci - CYAN</v>
      </c>
      <c r="E253" s="40">
        <v>1</v>
      </c>
      <c r="F253" s="57" t="s">
        <v>50</v>
      </c>
    </row>
    <row r="254" spans="1:6">
      <c r="A254" s="49">
        <v>251</v>
      </c>
      <c r="B254" s="56">
        <v>45216</v>
      </c>
      <c r="C254" s="145" t="s">
        <v>27</v>
      </c>
      <c r="D254" s="51" t="str">
        <f t="shared" si="31"/>
        <v>WASTE TONER ( 6053ci and 5052ci and 6054ci) WT-8500</v>
      </c>
      <c r="E254" s="40">
        <v>1</v>
      </c>
      <c r="F254" s="57" t="s">
        <v>50</v>
      </c>
    </row>
    <row r="255" spans="1:6">
      <c r="A255" s="49">
        <v>252</v>
      </c>
      <c r="B255" s="56">
        <v>45230</v>
      </c>
      <c r="C255" s="40" t="s">
        <v>32</v>
      </c>
      <c r="D255" s="51" t="str">
        <f t="shared" ref="D255:D263" si="32">VLOOKUP(C255,ITEMS,2,FALSE)</f>
        <v>KYOCERA TASKALFA 6054ci - CYAN</v>
      </c>
      <c r="E255" s="40">
        <v>1</v>
      </c>
      <c r="F255" s="57" t="s">
        <v>50</v>
      </c>
    </row>
    <row r="256" spans="1:6">
      <c r="A256" s="49">
        <v>253</v>
      </c>
      <c r="B256" s="56">
        <v>45232</v>
      </c>
      <c r="C256" s="40" t="s">
        <v>33</v>
      </c>
      <c r="D256" s="51" t="str">
        <f t="shared" si="32"/>
        <v>KYOCERA TASKALFA 6054ci - MAGENTA</v>
      </c>
      <c r="E256" s="40">
        <v>1</v>
      </c>
      <c r="F256" s="57" t="s">
        <v>50</v>
      </c>
    </row>
    <row r="257" spans="1:6">
      <c r="A257" s="49">
        <v>254</v>
      </c>
      <c r="B257" s="56">
        <v>45232</v>
      </c>
      <c r="C257" s="40" t="s">
        <v>34</v>
      </c>
      <c r="D257" s="51" t="str">
        <f t="shared" si="32"/>
        <v>KYOCERA TASKALFA 6054ci - YELLOW</v>
      </c>
      <c r="E257" s="40">
        <v>1</v>
      </c>
      <c r="F257" s="57" t="s">
        <v>50</v>
      </c>
    </row>
    <row r="258" spans="1:6">
      <c r="A258" s="49">
        <v>255</v>
      </c>
      <c r="B258" s="56">
        <v>45234</v>
      </c>
      <c r="C258" s="40" t="s">
        <v>31</v>
      </c>
      <c r="D258" s="51" t="str">
        <f t="shared" si="32"/>
        <v>KYOCERA TASKALFA 6054ci - BLACK</v>
      </c>
      <c r="E258" s="40">
        <v>2</v>
      </c>
      <c r="F258" s="57" t="s">
        <v>50</v>
      </c>
    </row>
    <row r="259" spans="1:6">
      <c r="A259" s="49">
        <v>256</v>
      </c>
      <c r="B259" s="56">
        <v>45236</v>
      </c>
      <c r="C259" s="40" t="s">
        <v>32</v>
      </c>
      <c r="D259" s="51" t="str">
        <f t="shared" si="32"/>
        <v>KYOCERA TASKALFA 6054ci - CYAN</v>
      </c>
      <c r="E259" s="40">
        <v>1</v>
      </c>
      <c r="F259" s="57" t="s">
        <v>50</v>
      </c>
    </row>
    <row r="260" spans="1:6">
      <c r="A260" s="49">
        <v>257</v>
      </c>
      <c r="B260" s="56">
        <v>45236</v>
      </c>
      <c r="C260" s="40" t="s">
        <v>33</v>
      </c>
      <c r="D260" s="51" t="str">
        <f t="shared" si="32"/>
        <v>KYOCERA TASKALFA 6054ci - MAGENTA</v>
      </c>
      <c r="E260" s="40">
        <v>1</v>
      </c>
      <c r="F260" s="57" t="s">
        <v>50</v>
      </c>
    </row>
    <row r="261" spans="1:6">
      <c r="A261" s="49">
        <v>258</v>
      </c>
      <c r="B261" s="56">
        <v>45236</v>
      </c>
      <c r="C261" s="146" t="s">
        <v>27</v>
      </c>
      <c r="D261" s="51" t="str">
        <f t="shared" si="32"/>
        <v>WASTE TONER ( 6053ci and 5052ci and 6054ci) WT-8500</v>
      </c>
      <c r="E261" s="40">
        <v>1</v>
      </c>
      <c r="F261" s="57" t="s">
        <v>50</v>
      </c>
    </row>
    <row r="262" spans="1:6">
      <c r="A262" s="49">
        <v>259</v>
      </c>
      <c r="B262" s="56">
        <v>45244</v>
      </c>
      <c r="C262" s="40" t="s">
        <v>34</v>
      </c>
      <c r="D262" s="51" t="str">
        <f t="shared" si="32"/>
        <v>KYOCERA TASKALFA 6054ci - YELLOW</v>
      </c>
      <c r="E262" s="40">
        <v>1</v>
      </c>
      <c r="F262" s="57" t="s">
        <v>50</v>
      </c>
    </row>
    <row r="263" spans="1:6">
      <c r="A263" s="49">
        <v>260</v>
      </c>
      <c r="B263" s="56">
        <v>45249</v>
      </c>
      <c r="C263" s="57" t="s">
        <v>26</v>
      </c>
      <c r="D263" s="51" t="str">
        <f t="shared" si="32"/>
        <v xml:space="preserve">KYOCERA TASKALFA 8002ci - BLACK </v>
      </c>
      <c r="E263" s="40">
        <v>1</v>
      </c>
      <c r="F263" s="40" t="s">
        <v>47</v>
      </c>
    </row>
    <row r="264" spans="1:6">
      <c r="A264" s="49">
        <v>261</v>
      </c>
      <c r="B264" s="56">
        <v>45252</v>
      </c>
      <c r="C264" s="40" t="s">
        <v>21</v>
      </c>
      <c r="D264" s="51" t="str">
        <f t="shared" ref="D264:D282" si="33">VLOOKUP(C264,ITEMS,2,FALSE)</f>
        <v>HP LASERJET M751 ( 658A) MAGENTA</v>
      </c>
      <c r="E264" s="40">
        <v>1</v>
      </c>
      <c r="F264" s="40" t="s">
        <v>43</v>
      </c>
    </row>
    <row r="265" spans="1:6">
      <c r="A265" s="49">
        <v>262</v>
      </c>
      <c r="B265" s="56">
        <v>45252</v>
      </c>
      <c r="C265" s="145" t="s">
        <v>27</v>
      </c>
      <c r="D265" s="51" t="str">
        <f t="shared" si="33"/>
        <v>WASTE TONER ( 6053ci and 5052ci and 6054ci) WT-8500</v>
      </c>
      <c r="E265" s="40">
        <v>1</v>
      </c>
      <c r="F265" s="40" t="s">
        <v>50</v>
      </c>
    </row>
    <row r="266" spans="1:6">
      <c r="A266" s="49">
        <v>263</v>
      </c>
      <c r="B266" s="56">
        <v>45256</v>
      </c>
      <c r="C266" s="40" t="s">
        <v>33</v>
      </c>
      <c r="D266" s="51" t="str">
        <f t="shared" si="33"/>
        <v>KYOCERA TASKALFA 6054ci - MAGENTA</v>
      </c>
      <c r="E266" s="40">
        <v>1</v>
      </c>
      <c r="F266" s="40" t="s">
        <v>50</v>
      </c>
    </row>
    <row r="267" spans="1:6">
      <c r="A267" s="49">
        <v>264</v>
      </c>
      <c r="B267" s="56">
        <v>45256</v>
      </c>
      <c r="C267" s="40" t="s">
        <v>32</v>
      </c>
      <c r="D267" s="51" t="str">
        <f t="shared" si="33"/>
        <v>KYOCERA TASKALFA 6054ci - CYAN</v>
      </c>
      <c r="E267" s="40">
        <v>1</v>
      </c>
      <c r="F267" s="40" t="s">
        <v>50</v>
      </c>
    </row>
    <row r="268" spans="1:6">
      <c r="A268" s="49">
        <v>254</v>
      </c>
      <c r="B268" s="56">
        <v>45264</v>
      </c>
      <c r="C268" s="40" t="s">
        <v>33</v>
      </c>
      <c r="D268" s="51" t="str">
        <f t="shared" si="33"/>
        <v>KYOCERA TASKALFA 6054ci - MAGENTA</v>
      </c>
      <c r="E268" s="40">
        <v>1</v>
      </c>
      <c r="F268" s="40" t="s">
        <v>50</v>
      </c>
    </row>
    <row r="269" spans="1:6">
      <c r="A269" s="49">
        <v>255</v>
      </c>
      <c r="B269" s="56">
        <v>45264</v>
      </c>
      <c r="C269" s="40" t="s">
        <v>32</v>
      </c>
      <c r="D269" s="51" t="str">
        <f t="shared" si="33"/>
        <v>KYOCERA TASKALFA 6054ci - CYAN</v>
      </c>
      <c r="E269" s="40">
        <v>1</v>
      </c>
      <c r="F269" s="40" t="s">
        <v>50</v>
      </c>
    </row>
    <row r="270" spans="1:6">
      <c r="A270" s="49">
        <v>256</v>
      </c>
      <c r="B270" s="56">
        <v>45264</v>
      </c>
      <c r="C270" s="40" t="s">
        <v>34</v>
      </c>
      <c r="D270" s="51" t="str">
        <f t="shared" si="33"/>
        <v>KYOCERA TASKALFA 6054ci - YELLOW</v>
      </c>
      <c r="E270" s="40">
        <v>1</v>
      </c>
      <c r="F270" s="40" t="s">
        <v>50</v>
      </c>
    </row>
    <row r="271" spans="1:6">
      <c r="A271" s="49">
        <v>257</v>
      </c>
      <c r="B271" s="56">
        <v>45264</v>
      </c>
      <c r="C271" s="40" t="s">
        <v>31</v>
      </c>
      <c r="D271" s="51" t="str">
        <f t="shared" si="33"/>
        <v>KYOCERA TASKALFA 6054ci - BLACK</v>
      </c>
      <c r="E271" s="40">
        <v>1</v>
      </c>
      <c r="F271" s="40" t="s">
        <v>50</v>
      </c>
    </row>
    <row r="272" spans="1:6">
      <c r="A272" s="49">
        <v>258</v>
      </c>
      <c r="B272" s="56">
        <v>45264</v>
      </c>
      <c r="C272" s="146" t="s">
        <v>27</v>
      </c>
      <c r="D272" s="51" t="str">
        <f t="shared" si="33"/>
        <v>WASTE TONER ( 6053ci and 5052ci and 6054ci) WT-8500</v>
      </c>
      <c r="E272" s="40">
        <v>1</v>
      </c>
      <c r="F272" s="40" t="s">
        <v>50</v>
      </c>
    </row>
    <row r="273" spans="1:6">
      <c r="A273" s="49">
        <v>259</v>
      </c>
      <c r="B273" s="56">
        <v>44934</v>
      </c>
      <c r="C273" s="57" t="s">
        <v>26</v>
      </c>
      <c r="D273" s="51" t="str">
        <f t="shared" si="33"/>
        <v xml:space="preserve">KYOCERA TASKALFA 8002ci - BLACK </v>
      </c>
      <c r="E273" s="53">
        <v>1</v>
      </c>
      <c r="F273" s="40" t="s">
        <v>46</v>
      </c>
    </row>
    <row r="274" spans="1:6">
      <c r="A274" s="49">
        <v>260</v>
      </c>
      <c r="B274" s="56">
        <v>44934</v>
      </c>
      <c r="C274" s="40" t="s">
        <v>32</v>
      </c>
      <c r="D274" s="51" t="str">
        <f t="shared" si="33"/>
        <v>KYOCERA TASKALFA 6054ci - CYAN</v>
      </c>
      <c r="E274" s="53">
        <v>1</v>
      </c>
      <c r="F274" s="40" t="s">
        <v>50</v>
      </c>
    </row>
    <row r="275" spans="1:6">
      <c r="A275" s="49">
        <v>261</v>
      </c>
      <c r="B275" s="56">
        <v>44936</v>
      </c>
      <c r="C275" s="57" t="s">
        <v>33</v>
      </c>
      <c r="D275" s="55" t="str">
        <f t="shared" si="33"/>
        <v>KYOCERA TASKALFA 6054ci - MAGENTA</v>
      </c>
      <c r="E275" s="53">
        <v>1</v>
      </c>
      <c r="F275" s="57" t="s">
        <v>50</v>
      </c>
    </row>
    <row r="276" spans="1:6">
      <c r="A276" s="150">
        <v>262</v>
      </c>
      <c r="B276" s="147">
        <v>45306</v>
      </c>
      <c r="C276" s="148" t="s">
        <v>12</v>
      </c>
      <c r="D276" s="149" t="str">
        <f t="shared" si="33"/>
        <v>HP LASERJET M751 ( 658A)BLACK</v>
      </c>
      <c r="E276" s="151">
        <v>1</v>
      </c>
      <c r="F276" s="151" t="s">
        <v>43</v>
      </c>
    </row>
    <row r="277" spans="1:6">
      <c r="A277" s="49">
        <v>263</v>
      </c>
      <c r="B277" s="147">
        <v>45307</v>
      </c>
      <c r="C277" s="40" t="s">
        <v>33</v>
      </c>
      <c r="D277" s="108" t="str">
        <f t="shared" si="33"/>
        <v>KYOCERA TASKALFA 6054ci - MAGENTA</v>
      </c>
      <c r="E277" s="148">
        <v>1</v>
      </c>
      <c r="F277" s="148" t="s">
        <v>50</v>
      </c>
    </row>
    <row r="278" spans="1:6">
      <c r="A278" s="150">
        <v>264</v>
      </c>
      <c r="B278" s="147">
        <v>45308</v>
      </c>
      <c r="C278" s="40" t="s">
        <v>34</v>
      </c>
      <c r="D278" s="108" t="str">
        <f t="shared" si="33"/>
        <v>KYOCERA TASKALFA 6054ci - YELLOW</v>
      </c>
      <c r="E278" s="148">
        <v>1</v>
      </c>
      <c r="F278" s="148" t="s">
        <v>50</v>
      </c>
    </row>
    <row r="279" spans="1:6">
      <c r="A279" s="49">
        <v>265</v>
      </c>
      <c r="B279" s="147">
        <v>45312</v>
      </c>
      <c r="C279" s="40" t="s">
        <v>32</v>
      </c>
      <c r="D279" s="51" t="str">
        <f t="shared" si="33"/>
        <v>KYOCERA TASKALFA 6054ci - CYAN</v>
      </c>
      <c r="E279" s="148">
        <v>1</v>
      </c>
      <c r="F279" s="148" t="s">
        <v>50</v>
      </c>
    </row>
    <row r="280" spans="1:6">
      <c r="A280" s="150">
        <v>266</v>
      </c>
      <c r="B280" s="147">
        <v>45312</v>
      </c>
      <c r="C280" s="40" t="s">
        <v>34</v>
      </c>
      <c r="D280" s="51" t="str">
        <f t="shared" si="33"/>
        <v>KYOCERA TASKALFA 6054ci - YELLOW</v>
      </c>
      <c r="E280" s="148">
        <v>1</v>
      </c>
      <c r="F280" s="148" t="s">
        <v>50</v>
      </c>
    </row>
    <row r="281" spans="1:6">
      <c r="A281" s="49">
        <v>267</v>
      </c>
      <c r="B281" s="147">
        <v>45312</v>
      </c>
      <c r="C281" s="40" t="s">
        <v>31</v>
      </c>
      <c r="D281" s="51" t="str">
        <f t="shared" si="33"/>
        <v>KYOCERA TASKALFA 6054ci - BLACK</v>
      </c>
      <c r="E281" s="148">
        <v>1</v>
      </c>
      <c r="F281" s="148" t="s">
        <v>50</v>
      </c>
    </row>
    <row r="282" spans="1:6">
      <c r="A282" s="150">
        <v>268</v>
      </c>
      <c r="B282" s="147">
        <v>45315</v>
      </c>
      <c r="C282" s="40" t="s">
        <v>33</v>
      </c>
      <c r="D282" s="108" t="str">
        <f t="shared" ref="D282:D346" si="34">VLOOKUP(C282,ITEMS,2,FALSE)</f>
        <v>KYOCERA TASKALFA 6054ci - MAGENTA</v>
      </c>
      <c r="E282" s="148">
        <v>1</v>
      </c>
      <c r="F282" s="148" t="s">
        <v>50</v>
      </c>
    </row>
    <row r="283" spans="1:6">
      <c r="A283" s="49">
        <v>269</v>
      </c>
      <c r="B283" s="147">
        <v>45315</v>
      </c>
      <c r="C283" s="40" t="s">
        <v>32</v>
      </c>
      <c r="D283" s="51" t="str">
        <f t="shared" si="34"/>
        <v>KYOCERA TASKALFA 6054ci - CYAN</v>
      </c>
      <c r="E283" s="148">
        <v>1</v>
      </c>
      <c r="F283" s="148" t="s">
        <v>50</v>
      </c>
    </row>
    <row r="284" spans="1:6">
      <c r="A284" s="150">
        <v>270</v>
      </c>
      <c r="B284" s="147">
        <v>45315</v>
      </c>
      <c r="C284" s="40" t="s">
        <v>34</v>
      </c>
      <c r="D284" s="51" t="str">
        <f t="shared" si="34"/>
        <v>KYOCERA TASKALFA 6054ci - YELLOW</v>
      </c>
      <c r="E284" s="148">
        <v>1</v>
      </c>
      <c r="F284" s="148" t="s">
        <v>50</v>
      </c>
    </row>
    <row r="285" spans="1:6">
      <c r="A285" s="150"/>
      <c r="B285" s="147">
        <v>45315</v>
      </c>
      <c r="C285" s="146" t="s">
        <v>27</v>
      </c>
      <c r="D285" s="51" t="str">
        <f t="shared" si="34"/>
        <v>WASTE TONER ( 6053ci and 5052ci and 6054ci) WT-8500</v>
      </c>
      <c r="E285" s="148">
        <v>1</v>
      </c>
      <c r="F285" s="148" t="s">
        <v>50</v>
      </c>
    </row>
    <row r="286" spans="1:6">
      <c r="A286" s="49">
        <v>271</v>
      </c>
      <c r="B286" s="147">
        <v>45316</v>
      </c>
      <c r="C286" s="40" t="s">
        <v>31</v>
      </c>
      <c r="D286" s="51" t="str">
        <f t="shared" si="34"/>
        <v>KYOCERA TASKALFA 6054ci - BLACK</v>
      </c>
      <c r="E286" s="148">
        <v>1</v>
      </c>
      <c r="F286" s="148" t="s">
        <v>50</v>
      </c>
    </row>
    <row r="287" spans="1:6">
      <c r="A287" s="150">
        <v>272</v>
      </c>
      <c r="B287" s="147">
        <v>45323</v>
      </c>
      <c r="C287" s="40" t="s">
        <v>34</v>
      </c>
      <c r="D287" s="51" t="str">
        <f t="shared" si="34"/>
        <v>KYOCERA TASKALFA 6054ci - YELLOW</v>
      </c>
      <c r="E287" s="148">
        <v>1</v>
      </c>
      <c r="F287" s="148" t="s">
        <v>50</v>
      </c>
    </row>
    <row r="288" spans="1:6">
      <c r="A288" s="49">
        <v>273</v>
      </c>
      <c r="B288" s="147">
        <v>45323</v>
      </c>
      <c r="C288" s="40" t="s">
        <v>32</v>
      </c>
      <c r="D288" s="51" t="str">
        <f t="shared" si="34"/>
        <v>KYOCERA TASKALFA 6054ci - CYAN</v>
      </c>
      <c r="E288" s="148">
        <v>1</v>
      </c>
      <c r="F288" s="148" t="s">
        <v>50</v>
      </c>
    </row>
    <row r="289" spans="1:6">
      <c r="A289" s="150">
        <v>274</v>
      </c>
      <c r="B289" s="147">
        <v>45323</v>
      </c>
      <c r="C289" s="40" t="s">
        <v>33</v>
      </c>
      <c r="D289" s="51" t="str">
        <f t="shared" si="34"/>
        <v>KYOCERA TASKALFA 6054ci - MAGENTA</v>
      </c>
      <c r="E289" s="148">
        <v>1</v>
      </c>
      <c r="F289" s="148" t="s">
        <v>50</v>
      </c>
    </row>
    <row r="290" spans="1:6">
      <c r="A290" s="49">
        <v>275</v>
      </c>
      <c r="B290" s="147">
        <v>45325</v>
      </c>
      <c r="C290" s="40" t="s">
        <v>32</v>
      </c>
      <c r="D290" s="51" t="str">
        <f t="shared" si="34"/>
        <v>KYOCERA TASKALFA 6054ci - CYAN</v>
      </c>
      <c r="E290" s="148">
        <v>1</v>
      </c>
      <c r="F290" s="148" t="s">
        <v>50</v>
      </c>
    </row>
    <row r="291" spans="1:6">
      <c r="A291" s="150">
        <v>276</v>
      </c>
      <c r="B291" s="147">
        <v>45325</v>
      </c>
      <c r="C291" s="40" t="s">
        <v>27</v>
      </c>
      <c r="D291" s="51" t="str">
        <f t="shared" si="34"/>
        <v>WASTE TONER ( 6053ci and 5052ci and 6054ci) WT-8500</v>
      </c>
      <c r="E291" s="148">
        <v>1</v>
      </c>
      <c r="F291" s="148" t="s">
        <v>50</v>
      </c>
    </row>
    <row r="292" spans="1:6">
      <c r="A292" s="49">
        <v>277</v>
      </c>
      <c r="B292" s="147">
        <v>45326</v>
      </c>
      <c r="C292" s="40" t="s">
        <v>33</v>
      </c>
      <c r="D292" s="51" t="str">
        <f t="shared" si="34"/>
        <v>KYOCERA TASKALFA 6054ci - MAGENTA</v>
      </c>
      <c r="E292" s="148">
        <v>1</v>
      </c>
      <c r="F292" s="148" t="s">
        <v>50</v>
      </c>
    </row>
    <row r="293" spans="1:6">
      <c r="A293" s="150">
        <v>278</v>
      </c>
      <c r="B293" s="147">
        <v>45326</v>
      </c>
      <c r="C293" s="40" t="s">
        <v>27</v>
      </c>
      <c r="D293" s="51" t="str">
        <f t="shared" si="34"/>
        <v>WASTE TONER ( 6053ci and 5052ci and 6054ci) WT-8500</v>
      </c>
      <c r="E293" s="148">
        <v>1</v>
      </c>
      <c r="F293" s="148" t="s">
        <v>50</v>
      </c>
    </row>
    <row r="294" spans="1:6">
      <c r="A294" s="49">
        <v>279</v>
      </c>
      <c r="B294" s="147">
        <v>45326</v>
      </c>
      <c r="C294" s="40" t="s">
        <v>34</v>
      </c>
      <c r="D294" s="51" t="str">
        <f t="shared" si="34"/>
        <v>KYOCERA TASKALFA 6054ci - YELLOW</v>
      </c>
      <c r="E294" s="148">
        <v>1</v>
      </c>
      <c r="F294" s="148" t="s">
        <v>50</v>
      </c>
    </row>
    <row r="295" spans="1:6">
      <c r="A295" s="150">
        <v>280</v>
      </c>
      <c r="B295" s="147">
        <v>45326</v>
      </c>
      <c r="C295" s="40" t="s">
        <v>33</v>
      </c>
      <c r="D295" s="51" t="str">
        <f t="shared" si="34"/>
        <v>KYOCERA TASKALFA 6054ci - MAGENTA</v>
      </c>
      <c r="E295" s="148">
        <v>1</v>
      </c>
      <c r="F295" s="148" t="s">
        <v>50</v>
      </c>
    </row>
    <row r="296" spans="1:6">
      <c r="A296" s="49">
        <v>281</v>
      </c>
      <c r="B296" s="147">
        <v>45328</v>
      </c>
      <c r="C296" s="40" t="s">
        <v>31</v>
      </c>
      <c r="D296" s="51" t="str">
        <f t="shared" si="34"/>
        <v>KYOCERA TASKALFA 6054ci - BLACK</v>
      </c>
      <c r="E296" s="148">
        <v>1</v>
      </c>
      <c r="F296" s="148" t="s">
        <v>50</v>
      </c>
    </row>
    <row r="297" spans="1:6">
      <c r="A297" s="150">
        <v>282</v>
      </c>
      <c r="B297" s="147">
        <v>45333</v>
      </c>
      <c r="C297" s="40" t="s">
        <v>33</v>
      </c>
      <c r="D297" s="51" t="str">
        <f t="shared" si="34"/>
        <v>KYOCERA TASKALFA 6054ci - MAGENTA</v>
      </c>
      <c r="E297" s="148">
        <v>1</v>
      </c>
      <c r="F297" s="148" t="s">
        <v>50</v>
      </c>
    </row>
    <row r="298" spans="1:6">
      <c r="A298" s="49">
        <v>283</v>
      </c>
      <c r="B298" s="147">
        <v>45333</v>
      </c>
      <c r="C298" s="40" t="s">
        <v>27</v>
      </c>
      <c r="D298" s="51" t="str">
        <f t="shared" si="34"/>
        <v>WASTE TONER ( 6053ci and 5052ci and 6054ci) WT-8500</v>
      </c>
      <c r="E298" s="148">
        <v>1</v>
      </c>
      <c r="F298" s="148" t="s">
        <v>50</v>
      </c>
    </row>
    <row r="299" spans="1:6">
      <c r="A299" s="150">
        <v>284</v>
      </c>
      <c r="B299" s="147">
        <v>45333</v>
      </c>
      <c r="C299" s="40" t="s">
        <v>32</v>
      </c>
      <c r="D299" s="51" t="str">
        <f t="shared" si="34"/>
        <v>KYOCERA TASKALFA 6054ci - CYAN</v>
      </c>
      <c r="E299" s="148">
        <v>1</v>
      </c>
      <c r="F299" s="148" t="s">
        <v>50</v>
      </c>
    </row>
    <row r="300" spans="1:6">
      <c r="A300" s="49">
        <v>285</v>
      </c>
      <c r="B300" s="147">
        <v>45354</v>
      </c>
      <c r="C300" s="40" t="s">
        <v>32</v>
      </c>
      <c r="D300" s="51" t="str">
        <f t="shared" si="34"/>
        <v>KYOCERA TASKALFA 6054ci - CYAN</v>
      </c>
      <c r="E300" s="148">
        <v>1</v>
      </c>
      <c r="F300" s="148" t="s">
        <v>50</v>
      </c>
    </row>
    <row r="301" spans="1:6">
      <c r="A301" s="150">
        <v>286</v>
      </c>
      <c r="B301" s="147">
        <v>45355</v>
      </c>
      <c r="C301" s="40" t="s">
        <v>33</v>
      </c>
      <c r="D301" s="51" t="str">
        <f t="shared" si="34"/>
        <v>KYOCERA TASKALFA 6054ci - MAGENTA</v>
      </c>
      <c r="E301" s="148">
        <v>1</v>
      </c>
      <c r="F301" s="148" t="s">
        <v>50</v>
      </c>
    </row>
    <row r="302" spans="1:6">
      <c r="A302" s="49">
        <v>287</v>
      </c>
      <c r="B302" s="147">
        <v>45355</v>
      </c>
      <c r="C302" s="40" t="s">
        <v>34</v>
      </c>
      <c r="D302" s="51" t="str">
        <f t="shared" si="34"/>
        <v>KYOCERA TASKALFA 6054ci - YELLOW</v>
      </c>
      <c r="E302" s="148">
        <v>1</v>
      </c>
      <c r="F302" s="148" t="s">
        <v>50</v>
      </c>
    </row>
    <row r="303" spans="1:6">
      <c r="A303" s="150">
        <v>288</v>
      </c>
      <c r="B303" s="147">
        <v>45355</v>
      </c>
      <c r="C303" s="40" t="s">
        <v>27</v>
      </c>
      <c r="D303" s="51" t="str">
        <f t="shared" si="34"/>
        <v>WASTE TONER ( 6053ci and 5052ci and 6054ci) WT-8500</v>
      </c>
      <c r="E303" s="148">
        <v>1</v>
      </c>
      <c r="F303" s="148" t="s">
        <v>50</v>
      </c>
    </row>
    <row r="304" spans="1:6">
      <c r="A304" s="49">
        <v>289</v>
      </c>
      <c r="B304" s="147">
        <v>45356</v>
      </c>
      <c r="C304" s="40" t="s">
        <v>26</v>
      </c>
      <c r="D304" s="51" t="str">
        <f t="shared" si="34"/>
        <v xml:space="preserve">KYOCERA TASKALFA 8002ci - BLACK </v>
      </c>
      <c r="E304" s="148">
        <v>1</v>
      </c>
      <c r="F304" s="148" t="s">
        <v>47</v>
      </c>
    </row>
    <row r="305" spans="1:6">
      <c r="A305" s="150">
        <v>290</v>
      </c>
      <c r="B305" s="147">
        <v>45369</v>
      </c>
      <c r="C305" s="40" t="s">
        <v>32</v>
      </c>
      <c r="D305" s="51" t="str">
        <f t="shared" si="34"/>
        <v>KYOCERA TASKALFA 6054ci - CYAN</v>
      </c>
      <c r="E305" s="148">
        <v>1</v>
      </c>
      <c r="F305" s="148" t="s">
        <v>50</v>
      </c>
    </row>
    <row r="306" spans="1:6">
      <c r="A306" s="49">
        <v>291</v>
      </c>
      <c r="B306" s="147">
        <v>45375</v>
      </c>
      <c r="C306" s="40" t="s">
        <v>26</v>
      </c>
      <c r="D306" s="51" t="str">
        <f t="shared" si="34"/>
        <v xml:space="preserve">KYOCERA TASKALFA 8002ci - BLACK </v>
      </c>
      <c r="E306" s="148">
        <v>1</v>
      </c>
      <c r="F306" s="148" t="s">
        <v>50</v>
      </c>
    </row>
    <row r="307" spans="1:6">
      <c r="A307" s="150">
        <v>292</v>
      </c>
      <c r="B307" s="147">
        <v>45375</v>
      </c>
      <c r="C307" s="40" t="s">
        <v>27</v>
      </c>
      <c r="D307" s="51" t="str">
        <f t="shared" si="34"/>
        <v>WASTE TONER ( 6053ci and 5052ci and 6054ci) WT-8500</v>
      </c>
      <c r="E307" s="148">
        <v>1</v>
      </c>
      <c r="F307" s="148" t="s">
        <v>50</v>
      </c>
    </row>
    <row r="308" spans="1:6">
      <c r="A308" s="49">
        <v>293</v>
      </c>
      <c r="B308" s="147">
        <v>45377</v>
      </c>
      <c r="C308" s="40" t="s">
        <v>33</v>
      </c>
      <c r="D308" s="51" t="str">
        <f t="shared" si="34"/>
        <v>KYOCERA TASKALFA 6054ci - MAGENTA</v>
      </c>
      <c r="E308" s="148">
        <v>1</v>
      </c>
      <c r="F308" s="148" t="s">
        <v>50</v>
      </c>
    </row>
    <row r="309" spans="1:6">
      <c r="A309" s="150">
        <v>294</v>
      </c>
      <c r="B309" s="147">
        <v>45382</v>
      </c>
      <c r="C309" s="40" t="s">
        <v>34</v>
      </c>
      <c r="D309" s="51" t="str">
        <f t="shared" ref="D309" si="35">VLOOKUP(C309,ITEMS,2,FALSE)</f>
        <v>KYOCERA TASKALFA 6054ci - YELLOW</v>
      </c>
      <c r="E309" s="148">
        <v>1</v>
      </c>
      <c r="F309" s="148" t="s">
        <v>50</v>
      </c>
    </row>
    <row r="310" spans="1:6">
      <c r="A310" s="49">
        <v>295</v>
      </c>
      <c r="B310" s="147">
        <v>45382</v>
      </c>
      <c r="C310" s="40" t="s">
        <v>32</v>
      </c>
      <c r="D310" s="51" t="str">
        <f t="shared" ref="D310" si="36">VLOOKUP(C310,ITEMS,2,FALSE)</f>
        <v>KYOCERA TASKALFA 6054ci - CYAN</v>
      </c>
      <c r="E310" s="148">
        <v>1</v>
      </c>
      <c r="F310" s="148" t="s">
        <v>50</v>
      </c>
    </row>
    <row r="311" spans="1:6">
      <c r="A311" s="150">
        <v>296</v>
      </c>
      <c r="B311" s="147">
        <v>45383</v>
      </c>
      <c r="C311" s="40" t="s">
        <v>27</v>
      </c>
      <c r="D311" s="51" t="str">
        <f t="shared" si="34"/>
        <v>WASTE TONER ( 6053ci and 5052ci and 6054ci) WT-8500</v>
      </c>
      <c r="E311" s="148">
        <v>1</v>
      </c>
      <c r="F311" s="148" t="s">
        <v>50</v>
      </c>
    </row>
    <row r="312" spans="1:6">
      <c r="A312" s="49">
        <v>297</v>
      </c>
      <c r="B312" s="147">
        <v>45389</v>
      </c>
      <c r="C312" s="40" t="s">
        <v>27</v>
      </c>
      <c r="D312" s="51" t="str">
        <f t="shared" si="34"/>
        <v>WASTE TONER ( 6053ci and 5052ci and 6054ci) WT-8500</v>
      </c>
      <c r="E312" s="148">
        <v>1</v>
      </c>
      <c r="F312" s="148" t="s">
        <v>50</v>
      </c>
    </row>
    <row r="313" spans="1:6">
      <c r="A313" s="150">
        <v>298</v>
      </c>
      <c r="B313" s="147">
        <v>45396</v>
      </c>
      <c r="C313" s="40" t="s">
        <v>33</v>
      </c>
      <c r="D313" s="51" t="str">
        <f t="shared" si="34"/>
        <v>KYOCERA TASKALFA 6054ci - MAGENTA</v>
      </c>
      <c r="E313" s="148">
        <v>1</v>
      </c>
      <c r="F313" s="148" t="s">
        <v>50</v>
      </c>
    </row>
    <row r="314" spans="1:6">
      <c r="A314" s="49">
        <v>299</v>
      </c>
      <c r="B314" s="147">
        <v>45396</v>
      </c>
      <c r="C314" s="40" t="s">
        <v>32</v>
      </c>
      <c r="D314" s="51" t="str">
        <f t="shared" si="34"/>
        <v>KYOCERA TASKALFA 6054ci - CYAN</v>
      </c>
      <c r="E314" s="148">
        <v>1</v>
      </c>
      <c r="F314" s="148" t="s">
        <v>50</v>
      </c>
    </row>
    <row r="315" spans="1:6">
      <c r="A315" s="150">
        <v>300</v>
      </c>
      <c r="B315" s="147">
        <v>45397</v>
      </c>
      <c r="C315" s="40" t="s">
        <v>34</v>
      </c>
      <c r="D315" s="51" t="str">
        <f t="shared" si="34"/>
        <v>KYOCERA TASKALFA 6054ci - YELLOW</v>
      </c>
      <c r="E315" s="148">
        <v>1</v>
      </c>
      <c r="F315" s="148" t="s">
        <v>50</v>
      </c>
    </row>
    <row r="316" spans="1:6">
      <c r="A316" s="49">
        <v>301</v>
      </c>
      <c r="B316" s="147">
        <v>45398</v>
      </c>
      <c r="C316" s="40" t="s">
        <v>32</v>
      </c>
      <c r="D316" s="51" t="str">
        <f t="shared" si="34"/>
        <v>KYOCERA TASKALFA 6054ci - CYAN</v>
      </c>
      <c r="E316" s="148">
        <v>1</v>
      </c>
      <c r="F316" s="148" t="s">
        <v>50</v>
      </c>
    </row>
    <row r="317" spans="1:6">
      <c r="A317" s="150">
        <v>302</v>
      </c>
      <c r="B317" s="147">
        <v>45398</v>
      </c>
      <c r="C317" s="40" t="s">
        <v>33</v>
      </c>
      <c r="D317" s="51" t="str">
        <f t="shared" si="34"/>
        <v>KYOCERA TASKALFA 6054ci - MAGENTA</v>
      </c>
      <c r="E317" s="148">
        <v>1</v>
      </c>
      <c r="F317" s="148" t="s">
        <v>50</v>
      </c>
    </row>
    <row r="318" spans="1:6">
      <c r="A318" s="49">
        <v>303</v>
      </c>
      <c r="B318" s="147">
        <v>45403</v>
      </c>
      <c r="C318" s="40" t="s">
        <v>26</v>
      </c>
      <c r="D318" s="51" t="str">
        <f t="shared" si="34"/>
        <v xml:space="preserve">KYOCERA TASKALFA 8002ci - BLACK </v>
      </c>
      <c r="E318" s="148">
        <v>1</v>
      </c>
      <c r="F318" s="148" t="s">
        <v>46</v>
      </c>
    </row>
    <row r="319" spans="1:6">
      <c r="A319" s="150">
        <v>304</v>
      </c>
      <c r="B319" s="147">
        <v>45404</v>
      </c>
      <c r="C319" s="40" t="s">
        <v>32</v>
      </c>
      <c r="D319" s="51" t="str">
        <f t="shared" si="34"/>
        <v>KYOCERA TASKALFA 6054ci - CYAN</v>
      </c>
      <c r="E319" s="148">
        <v>1</v>
      </c>
      <c r="F319" s="148" t="s">
        <v>50</v>
      </c>
    </row>
    <row r="320" spans="1:6">
      <c r="A320" s="49">
        <v>305</v>
      </c>
      <c r="B320" s="147">
        <v>45404</v>
      </c>
      <c r="C320" s="40" t="s">
        <v>31</v>
      </c>
      <c r="D320" s="51" t="str">
        <f t="shared" si="34"/>
        <v>KYOCERA TASKALFA 6054ci - BLACK</v>
      </c>
      <c r="E320" s="148">
        <v>1</v>
      </c>
      <c r="F320" s="148" t="s">
        <v>50</v>
      </c>
    </row>
    <row r="321" spans="1:6">
      <c r="A321" s="150">
        <v>306</v>
      </c>
      <c r="B321" s="147">
        <v>45406</v>
      </c>
      <c r="C321" s="40" t="s">
        <v>32</v>
      </c>
      <c r="D321" s="51" t="str">
        <f t="shared" si="34"/>
        <v>KYOCERA TASKALFA 6054ci - CYAN</v>
      </c>
      <c r="E321" s="148">
        <v>1</v>
      </c>
      <c r="F321" s="148" t="s">
        <v>50</v>
      </c>
    </row>
    <row r="322" spans="1:6">
      <c r="A322" s="49">
        <v>307</v>
      </c>
      <c r="B322" s="147">
        <v>45406</v>
      </c>
      <c r="C322" s="40" t="s">
        <v>34</v>
      </c>
      <c r="D322" s="51" t="str">
        <f t="shared" si="34"/>
        <v>KYOCERA TASKALFA 6054ci - YELLOW</v>
      </c>
      <c r="E322" s="148">
        <v>1</v>
      </c>
      <c r="F322" s="148" t="s">
        <v>50</v>
      </c>
    </row>
    <row r="323" spans="1:6">
      <c r="A323" s="150">
        <v>308</v>
      </c>
      <c r="B323" s="147">
        <v>45406</v>
      </c>
      <c r="C323" s="40" t="s">
        <v>33</v>
      </c>
      <c r="D323" s="51" t="str">
        <f t="shared" si="34"/>
        <v>KYOCERA TASKALFA 6054ci - MAGENTA</v>
      </c>
      <c r="E323" s="148">
        <v>1</v>
      </c>
      <c r="F323" s="148" t="s">
        <v>50</v>
      </c>
    </row>
    <row r="324" spans="1:6">
      <c r="A324" s="49">
        <v>309</v>
      </c>
      <c r="B324" s="147">
        <v>45417</v>
      </c>
      <c r="C324" s="40" t="s">
        <v>33</v>
      </c>
      <c r="D324" s="51" t="str">
        <f t="shared" si="34"/>
        <v>KYOCERA TASKALFA 6054ci - MAGENTA</v>
      </c>
      <c r="E324" s="148">
        <v>1</v>
      </c>
      <c r="F324" s="148" t="s">
        <v>50</v>
      </c>
    </row>
    <row r="325" spans="1:6">
      <c r="A325" s="150">
        <v>310</v>
      </c>
      <c r="B325" s="147">
        <v>45419</v>
      </c>
      <c r="C325" s="40" t="s">
        <v>32</v>
      </c>
      <c r="D325" s="51" t="str">
        <f t="shared" si="34"/>
        <v>KYOCERA TASKALFA 6054ci - CYAN</v>
      </c>
      <c r="E325" s="148">
        <v>1</v>
      </c>
      <c r="F325" s="148" t="s">
        <v>50</v>
      </c>
    </row>
    <row r="326" spans="1:6">
      <c r="A326" s="49">
        <v>311</v>
      </c>
      <c r="B326" s="147">
        <v>45420</v>
      </c>
      <c r="C326" s="40" t="s">
        <v>34</v>
      </c>
      <c r="D326" s="51" t="str">
        <f t="shared" si="34"/>
        <v>KYOCERA TASKALFA 6054ci - YELLOW</v>
      </c>
      <c r="E326" s="148">
        <v>1</v>
      </c>
      <c r="F326" s="148" t="s">
        <v>50</v>
      </c>
    </row>
    <row r="327" spans="1:6">
      <c r="A327" s="150">
        <v>312</v>
      </c>
      <c r="B327" s="147">
        <v>45435</v>
      </c>
      <c r="C327" s="40" t="s">
        <v>33</v>
      </c>
      <c r="D327" s="51" t="str">
        <f t="shared" si="34"/>
        <v>KYOCERA TASKALFA 6054ci - MAGENTA</v>
      </c>
      <c r="E327" s="148">
        <v>1</v>
      </c>
      <c r="F327" s="148" t="s">
        <v>50</v>
      </c>
    </row>
    <row r="328" spans="1:6">
      <c r="A328" s="49">
        <v>313</v>
      </c>
      <c r="B328" s="147">
        <v>45435</v>
      </c>
      <c r="C328" s="40" t="s">
        <v>31</v>
      </c>
      <c r="D328" s="51" t="str">
        <f t="shared" si="34"/>
        <v>KYOCERA TASKALFA 6054ci - BLACK</v>
      </c>
      <c r="E328" s="148">
        <v>1</v>
      </c>
      <c r="F328" s="148" t="s">
        <v>50</v>
      </c>
    </row>
    <row r="329" spans="1:6">
      <c r="A329" s="150">
        <v>314</v>
      </c>
      <c r="B329" s="147">
        <v>45435</v>
      </c>
      <c r="C329" s="40" t="s">
        <v>27</v>
      </c>
      <c r="D329" s="51" t="str">
        <f t="shared" si="34"/>
        <v>WASTE TONER ( 6053ci and 5052ci and 6054ci) WT-8500</v>
      </c>
      <c r="E329" s="148">
        <v>1</v>
      </c>
      <c r="F329" s="148" t="s">
        <v>50</v>
      </c>
    </row>
    <row r="330" spans="1:6">
      <c r="A330" s="49">
        <v>315</v>
      </c>
      <c r="B330" s="147">
        <v>45435</v>
      </c>
      <c r="C330" s="40" t="s">
        <v>32</v>
      </c>
      <c r="D330" s="51" t="str">
        <f t="shared" si="34"/>
        <v>KYOCERA TASKALFA 6054ci - CYAN</v>
      </c>
      <c r="E330" s="148">
        <v>1</v>
      </c>
      <c r="F330" s="148" t="s">
        <v>50</v>
      </c>
    </row>
    <row r="331" spans="1:6">
      <c r="A331" s="150">
        <v>316</v>
      </c>
      <c r="B331" s="147">
        <v>45438</v>
      </c>
      <c r="C331" s="40" t="s">
        <v>34</v>
      </c>
      <c r="D331" s="51" t="str">
        <f t="shared" si="34"/>
        <v>KYOCERA TASKALFA 6054ci - YELLOW</v>
      </c>
      <c r="E331" s="148">
        <v>1</v>
      </c>
      <c r="F331" s="148" t="s">
        <v>50</v>
      </c>
    </row>
    <row r="332" spans="1:6">
      <c r="A332" s="49">
        <v>317</v>
      </c>
      <c r="B332" s="147">
        <v>45438</v>
      </c>
      <c r="C332" s="40" t="s">
        <v>32</v>
      </c>
      <c r="D332" s="51" t="str">
        <f t="shared" si="34"/>
        <v>KYOCERA TASKALFA 6054ci - CYAN</v>
      </c>
      <c r="E332" s="148">
        <v>1</v>
      </c>
      <c r="F332" s="148" t="s">
        <v>50</v>
      </c>
    </row>
    <row r="333" spans="1:6">
      <c r="A333" s="150">
        <v>318</v>
      </c>
      <c r="B333" s="147">
        <v>45441</v>
      </c>
      <c r="C333" s="40" t="s">
        <v>32</v>
      </c>
      <c r="D333" s="51" t="str">
        <f t="shared" si="34"/>
        <v>KYOCERA TASKALFA 6054ci - CYAN</v>
      </c>
      <c r="E333" s="148">
        <v>1</v>
      </c>
      <c r="F333" s="148" t="s">
        <v>50</v>
      </c>
    </row>
    <row r="334" spans="1:6">
      <c r="A334" s="49">
        <v>319</v>
      </c>
      <c r="B334" s="147">
        <v>45441</v>
      </c>
      <c r="C334" s="40" t="s">
        <v>33</v>
      </c>
      <c r="D334" s="51" t="str">
        <f t="shared" si="34"/>
        <v>KYOCERA TASKALFA 6054ci - MAGENTA</v>
      </c>
      <c r="E334" s="148">
        <v>1</v>
      </c>
      <c r="F334" s="148" t="s">
        <v>50</v>
      </c>
    </row>
    <row r="335" spans="1:6">
      <c r="A335" s="150">
        <v>320</v>
      </c>
      <c r="B335" s="147">
        <v>45446</v>
      </c>
      <c r="C335" s="40" t="s">
        <v>34</v>
      </c>
      <c r="D335" s="51" t="str">
        <f t="shared" ref="D335:D343" si="37">VLOOKUP(C335,ITEMS,2,FALSE)</f>
        <v>KYOCERA TASKALFA 6054ci - YELLOW</v>
      </c>
      <c r="E335" s="148">
        <v>1</v>
      </c>
      <c r="F335" s="148" t="s">
        <v>50</v>
      </c>
    </row>
    <row r="336" spans="1:6">
      <c r="A336" s="49">
        <v>321</v>
      </c>
      <c r="B336" s="147">
        <v>45446</v>
      </c>
      <c r="C336" s="40" t="s">
        <v>33</v>
      </c>
      <c r="D336" s="51" t="str">
        <f t="shared" si="37"/>
        <v>KYOCERA TASKALFA 6054ci - MAGENTA</v>
      </c>
      <c r="E336" s="148">
        <v>1</v>
      </c>
      <c r="F336" s="148" t="s">
        <v>50</v>
      </c>
    </row>
    <row r="337" spans="1:6">
      <c r="A337" s="150">
        <v>322</v>
      </c>
      <c r="B337" s="147">
        <v>45446</v>
      </c>
      <c r="C337" s="40" t="s">
        <v>32</v>
      </c>
      <c r="D337" s="51" t="str">
        <f t="shared" si="37"/>
        <v>KYOCERA TASKALFA 6054ci - CYAN</v>
      </c>
      <c r="E337" s="148">
        <v>1</v>
      </c>
      <c r="F337" s="148" t="s">
        <v>50</v>
      </c>
    </row>
    <row r="338" spans="1:6">
      <c r="A338" s="49">
        <v>323</v>
      </c>
      <c r="B338" s="147">
        <v>45446</v>
      </c>
      <c r="C338" s="40" t="s">
        <v>27</v>
      </c>
      <c r="D338" s="51" t="str">
        <f t="shared" si="37"/>
        <v>WASTE TONER ( 6053ci and 5052ci and 6054ci) WT-8500</v>
      </c>
      <c r="E338" s="148">
        <v>1</v>
      </c>
      <c r="F338" s="148" t="s">
        <v>50</v>
      </c>
    </row>
    <row r="339" spans="1:6">
      <c r="A339" s="150">
        <v>324</v>
      </c>
      <c r="B339" s="147">
        <v>45447</v>
      </c>
      <c r="C339" s="40" t="s">
        <v>32</v>
      </c>
      <c r="D339" s="51" t="str">
        <f t="shared" si="37"/>
        <v>KYOCERA TASKALFA 6054ci - CYAN</v>
      </c>
      <c r="E339" s="148">
        <v>1</v>
      </c>
      <c r="F339" s="148" t="s">
        <v>50</v>
      </c>
    </row>
    <row r="340" spans="1:6">
      <c r="A340" s="49">
        <v>325</v>
      </c>
      <c r="B340" s="147">
        <v>45447</v>
      </c>
      <c r="C340" s="40" t="s">
        <v>32</v>
      </c>
      <c r="D340" s="51" t="str">
        <f t="shared" si="37"/>
        <v>KYOCERA TASKALFA 6054ci - CYAN</v>
      </c>
      <c r="E340" s="148">
        <v>1</v>
      </c>
      <c r="F340" s="148" t="s">
        <v>50</v>
      </c>
    </row>
    <row r="341" spans="1:6">
      <c r="A341" s="150">
        <v>326</v>
      </c>
      <c r="B341" s="147">
        <v>45447</v>
      </c>
      <c r="C341" s="40" t="s">
        <v>33</v>
      </c>
      <c r="D341" s="51" t="str">
        <f t="shared" si="37"/>
        <v>KYOCERA TASKALFA 6054ci - MAGENTA</v>
      </c>
      <c r="E341" s="148">
        <v>1</v>
      </c>
      <c r="F341" s="148" t="s">
        <v>50</v>
      </c>
    </row>
    <row r="342" spans="1:6">
      <c r="A342" s="49">
        <v>327</v>
      </c>
      <c r="B342" s="147">
        <v>45447</v>
      </c>
      <c r="C342" s="40" t="s">
        <v>31</v>
      </c>
      <c r="D342" s="51" t="str">
        <f t="shared" si="37"/>
        <v>KYOCERA TASKALFA 6054ci - BLACK</v>
      </c>
      <c r="E342" s="148">
        <v>1</v>
      </c>
      <c r="F342" s="148" t="s">
        <v>50</v>
      </c>
    </row>
    <row r="343" spans="1:6">
      <c r="A343" s="150"/>
      <c r="B343" s="147">
        <v>45455</v>
      </c>
      <c r="C343" s="40" t="s">
        <v>34</v>
      </c>
      <c r="D343" s="51" t="str">
        <f t="shared" si="37"/>
        <v>KYOCERA TASKALFA 6054ci - YELLOW</v>
      </c>
      <c r="E343" s="148">
        <v>1</v>
      </c>
      <c r="F343" s="148" t="s">
        <v>50</v>
      </c>
    </row>
    <row r="344" spans="1:6">
      <c r="A344" s="150">
        <v>328</v>
      </c>
      <c r="B344" s="147">
        <v>45462</v>
      </c>
      <c r="C344" s="40" t="s">
        <v>33</v>
      </c>
      <c r="D344" s="51" t="str">
        <f t="shared" si="34"/>
        <v>KYOCERA TASKALFA 6054ci - MAGENTA</v>
      </c>
      <c r="E344" s="148">
        <v>1</v>
      </c>
      <c r="F344" s="148" t="s">
        <v>50</v>
      </c>
    </row>
    <row r="345" spans="1:6">
      <c r="A345" s="49">
        <v>329</v>
      </c>
      <c r="B345" s="147">
        <v>45462</v>
      </c>
      <c r="C345" s="40" t="s">
        <v>32</v>
      </c>
      <c r="D345" s="51" t="str">
        <f t="shared" si="34"/>
        <v>KYOCERA TASKALFA 6054ci - CYAN</v>
      </c>
      <c r="E345" s="148">
        <v>1</v>
      </c>
      <c r="F345" s="148" t="s">
        <v>50</v>
      </c>
    </row>
    <row r="346" spans="1:6">
      <c r="A346" s="150">
        <v>330</v>
      </c>
      <c r="B346" s="147">
        <v>45468</v>
      </c>
      <c r="C346" s="40" t="s">
        <v>34</v>
      </c>
      <c r="D346" s="51" t="str">
        <f t="shared" si="34"/>
        <v>KYOCERA TASKALFA 6054ci - YELLOW</v>
      </c>
      <c r="E346" s="148">
        <v>1</v>
      </c>
      <c r="F346" s="148" t="s">
        <v>50</v>
      </c>
    </row>
    <row r="347" spans="1:6">
      <c r="A347" s="49">
        <v>331</v>
      </c>
      <c r="B347" s="147">
        <v>45468</v>
      </c>
      <c r="C347" s="40" t="s">
        <v>31</v>
      </c>
      <c r="D347" s="51" t="str">
        <f t="shared" ref="D347:D410" si="38">VLOOKUP(C347,ITEMS,2,FALSE)</f>
        <v>KYOCERA TASKALFA 6054ci - BLACK</v>
      </c>
      <c r="E347" s="148">
        <v>1</v>
      </c>
      <c r="F347" s="148" t="s">
        <v>50</v>
      </c>
    </row>
    <row r="348" spans="1:6">
      <c r="A348" s="150">
        <v>332</v>
      </c>
      <c r="B348" s="147">
        <v>45473</v>
      </c>
      <c r="C348" s="40" t="s">
        <v>33</v>
      </c>
      <c r="D348" s="51" t="str">
        <f t="shared" si="38"/>
        <v>KYOCERA TASKALFA 6054ci - MAGENTA</v>
      </c>
      <c r="E348" s="151">
        <v>1</v>
      </c>
      <c r="F348" s="148" t="s">
        <v>50</v>
      </c>
    </row>
    <row r="349" spans="1:6">
      <c r="A349" s="49">
        <v>333</v>
      </c>
      <c r="B349" s="147">
        <v>45475</v>
      </c>
      <c r="C349" s="40" t="s">
        <v>32</v>
      </c>
      <c r="D349" s="169" t="str">
        <f t="shared" si="38"/>
        <v>KYOCERA TASKALFA 6054ci - CYAN</v>
      </c>
      <c r="E349" s="148">
        <v>1</v>
      </c>
      <c r="F349" s="170" t="s">
        <v>50</v>
      </c>
    </row>
    <row r="350" spans="1:6">
      <c r="A350" s="150">
        <v>334</v>
      </c>
      <c r="D350" s="51" t="e">
        <f t="shared" si="38"/>
        <v>#N/A</v>
      </c>
    </row>
    <row r="351" spans="1:6">
      <c r="A351" s="49">
        <v>335</v>
      </c>
      <c r="D351" s="51" t="e">
        <f t="shared" si="38"/>
        <v>#N/A</v>
      </c>
    </row>
    <row r="352" spans="1:6">
      <c r="A352" s="150">
        <v>336</v>
      </c>
      <c r="D352" s="51" t="e">
        <f t="shared" si="38"/>
        <v>#N/A</v>
      </c>
    </row>
    <row r="353" spans="1:4">
      <c r="A353" s="49">
        <v>337</v>
      </c>
      <c r="D353" s="51" t="e">
        <f t="shared" si="38"/>
        <v>#N/A</v>
      </c>
    </row>
    <row r="354" spans="1:4">
      <c r="A354" s="150">
        <v>338</v>
      </c>
      <c r="D354" s="51" t="e">
        <f t="shared" si="38"/>
        <v>#N/A</v>
      </c>
    </row>
    <row r="355" spans="1:4">
      <c r="A355" s="49">
        <v>339</v>
      </c>
      <c r="D355" s="51" t="e">
        <f t="shared" si="38"/>
        <v>#N/A</v>
      </c>
    </row>
    <row r="356" spans="1:4">
      <c r="A356" s="150">
        <v>340</v>
      </c>
      <c r="D356" s="51" t="e">
        <f t="shared" si="38"/>
        <v>#N/A</v>
      </c>
    </row>
    <row r="357" spans="1:4">
      <c r="A357" s="49">
        <v>341</v>
      </c>
      <c r="D357" s="51" t="e">
        <f t="shared" si="38"/>
        <v>#N/A</v>
      </c>
    </row>
    <row r="358" spans="1:4">
      <c r="A358" s="150">
        <v>342</v>
      </c>
      <c r="D358" s="51" t="e">
        <f t="shared" si="38"/>
        <v>#N/A</v>
      </c>
    </row>
    <row r="359" spans="1:4">
      <c r="A359" s="49">
        <v>343</v>
      </c>
      <c r="D359" s="51" t="e">
        <f t="shared" si="38"/>
        <v>#N/A</v>
      </c>
    </row>
    <row r="360" spans="1:4">
      <c r="A360" s="150">
        <v>344</v>
      </c>
      <c r="D360" s="51" t="e">
        <f t="shared" si="38"/>
        <v>#N/A</v>
      </c>
    </row>
    <row r="361" spans="1:4">
      <c r="A361" s="49">
        <v>345</v>
      </c>
      <c r="D361" s="51" t="e">
        <f t="shared" si="38"/>
        <v>#N/A</v>
      </c>
    </row>
    <row r="362" spans="1:4">
      <c r="A362" s="150">
        <v>346</v>
      </c>
      <c r="D362" s="51" t="e">
        <f t="shared" si="38"/>
        <v>#N/A</v>
      </c>
    </row>
    <row r="363" spans="1:4">
      <c r="A363" s="49">
        <v>347</v>
      </c>
      <c r="D363" s="51" t="e">
        <f t="shared" si="38"/>
        <v>#N/A</v>
      </c>
    </row>
    <row r="364" spans="1:4">
      <c r="A364" s="150">
        <v>348</v>
      </c>
      <c r="D364" s="51" t="e">
        <f t="shared" si="38"/>
        <v>#N/A</v>
      </c>
    </row>
    <row r="365" spans="1:4">
      <c r="A365" s="49">
        <v>349</v>
      </c>
      <c r="D365" s="51" t="e">
        <f t="shared" si="38"/>
        <v>#N/A</v>
      </c>
    </row>
    <row r="366" spans="1:4">
      <c r="A366" s="150">
        <v>350</v>
      </c>
      <c r="D366" s="51" t="e">
        <f t="shared" si="38"/>
        <v>#N/A</v>
      </c>
    </row>
    <row r="367" spans="1:4">
      <c r="A367" s="49">
        <v>351</v>
      </c>
      <c r="D367" s="51" t="e">
        <f t="shared" si="38"/>
        <v>#N/A</v>
      </c>
    </row>
    <row r="368" spans="1:4">
      <c r="A368" s="150">
        <v>352</v>
      </c>
      <c r="D368" s="51" t="e">
        <f t="shared" si="38"/>
        <v>#N/A</v>
      </c>
    </row>
    <row r="369" spans="1:4">
      <c r="A369" s="49">
        <v>353</v>
      </c>
      <c r="D369" s="51" t="e">
        <f t="shared" si="38"/>
        <v>#N/A</v>
      </c>
    </row>
    <row r="370" spans="1:4">
      <c r="A370" s="150">
        <v>354</v>
      </c>
      <c r="D370" s="51" t="e">
        <f t="shared" si="38"/>
        <v>#N/A</v>
      </c>
    </row>
    <row r="371" spans="1:4">
      <c r="A371" s="49">
        <v>355</v>
      </c>
      <c r="D371" s="51" t="e">
        <f t="shared" si="38"/>
        <v>#N/A</v>
      </c>
    </row>
    <row r="372" spans="1:4">
      <c r="A372" s="150">
        <v>356</v>
      </c>
      <c r="D372" s="51" t="e">
        <f t="shared" si="38"/>
        <v>#N/A</v>
      </c>
    </row>
    <row r="373" spans="1:4">
      <c r="A373" s="49">
        <v>357</v>
      </c>
      <c r="D373" s="51" t="e">
        <f t="shared" si="38"/>
        <v>#N/A</v>
      </c>
    </row>
    <row r="374" spans="1:4">
      <c r="A374" s="150">
        <v>358</v>
      </c>
      <c r="D374" s="51" t="e">
        <f t="shared" si="38"/>
        <v>#N/A</v>
      </c>
    </row>
    <row r="375" spans="1:4">
      <c r="A375" s="49">
        <v>359</v>
      </c>
      <c r="D375" s="51" t="e">
        <f t="shared" si="38"/>
        <v>#N/A</v>
      </c>
    </row>
    <row r="376" spans="1:4">
      <c r="A376" s="150">
        <v>360</v>
      </c>
      <c r="D376" s="51" t="e">
        <f t="shared" si="38"/>
        <v>#N/A</v>
      </c>
    </row>
    <row r="377" spans="1:4">
      <c r="A377" s="49">
        <v>361</v>
      </c>
      <c r="D377" s="51" t="e">
        <f t="shared" si="38"/>
        <v>#N/A</v>
      </c>
    </row>
    <row r="378" spans="1:4">
      <c r="A378" s="150">
        <v>362</v>
      </c>
      <c r="D378" s="51" t="e">
        <f t="shared" si="38"/>
        <v>#N/A</v>
      </c>
    </row>
    <row r="379" spans="1:4">
      <c r="A379" s="49">
        <v>363</v>
      </c>
      <c r="D379" s="51" t="e">
        <f t="shared" si="38"/>
        <v>#N/A</v>
      </c>
    </row>
    <row r="380" spans="1:4">
      <c r="A380" s="150">
        <v>364</v>
      </c>
      <c r="D380" s="51" t="e">
        <f t="shared" si="38"/>
        <v>#N/A</v>
      </c>
    </row>
    <row r="381" spans="1:4">
      <c r="A381" s="49">
        <v>365</v>
      </c>
      <c r="D381" s="51" t="e">
        <f t="shared" si="38"/>
        <v>#N/A</v>
      </c>
    </row>
    <row r="382" spans="1:4">
      <c r="A382" s="150">
        <v>366</v>
      </c>
      <c r="D382" s="51" t="e">
        <f t="shared" si="38"/>
        <v>#N/A</v>
      </c>
    </row>
    <row r="383" spans="1:4">
      <c r="A383" s="49">
        <v>367</v>
      </c>
      <c r="D383" s="51" t="e">
        <f t="shared" si="38"/>
        <v>#N/A</v>
      </c>
    </row>
    <row r="384" spans="1:4">
      <c r="A384" s="150">
        <v>368</v>
      </c>
      <c r="D384" s="51" t="e">
        <f t="shared" si="38"/>
        <v>#N/A</v>
      </c>
    </row>
    <row r="385" spans="1:4">
      <c r="A385" s="49">
        <v>369</v>
      </c>
      <c r="D385" s="51" t="e">
        <f t="shared" si="38"/>
        <v>#N/A</v>
      </c>
    </row>
    <row r="386" spans="1:4">
      <c r="A386" s="150">
        <v>370</v>
      </c>
      <c r="D386" s="51" t="e">
        <f t="shared" si="38"/>
        <v>#N/A</v>
      </c>
    </row>
    <row r="387" spans="1:4">
      <c r="A387" s="49">
        <v>371</v>
      </c>
      <c r="D387" s="51" t="e">
        <f t="shared" si="38"/>
        <v>#N/A</v>
      </c>
    </row>
    <row r="388" spans="1:4">
      <c r="A388" s="150">
        <v>372</v>
      </c>
      <c r="D388" s="51" t="e">
        <f t="shared" si="38"/>
        <v>#N/A</v>
      </c>
    </row>
    <row r="389" spans="1:4">
      <c r="A389" s="49">
        <v>373</v>
      </c>
      <c r="D389" s="51" t="e">
        <f t="shared" si="38"/>
        <v>#N/A</v>
      </c>
    </row>
    <row r="390" spans="1:4">
      <c r="A390" s="150">
        <v>374</v>
      </c>
      <c r="D390" s="51" t="e">
        <f t="shared" si="38"/>
        <v>#N/A</v>
      </c>
    </row>
    <row r="391" spans="1:4">
      <c r="A391" s="49">
        <v>375</v>
      </c>
      <c r="D391" s="51" t="e">
        <f t="shared" si="38"/>
        <v>#N/A</v>
      </c>
    </row>
    <row r="392" spans="1:4">
      <c r="A392" s="150">
        <v>376</v>
      </c>
      <c r="D392" s="51" t="e">
        <f t="shared" si="38"/>
        <v>#N/A</v>
      </c>
    </row>
    <row r="393" spans="1:4">
      <c r="A393" s="49">
        <v>377</v>
      </c>
      <c r="D393" s="51" t="e">
        <f t="shared" si="38"/>
        <v>#N/A</v>
      </c>
    </row>
    <row r="394" spans="1:4">
      <c r="A394" s="150">
        <v>378</v>
      </c>
      <c r="D394" s="51" t="e">
        <f t="shared" si="38"/>
        <v>#N/A</v>
      </c>
    </row>
    <row r="395" spans="1:4">
      <c r="A395" s="49">
        <v>379</v>
      </c>
      <c r="D395" s="51" t="e">
        <f t="shared" si="38"/>
        <v>#N/A</v>
      </c>
    </row>
    <row r="396" spans="1:4">
      <c r="A396" s="150">
        <v>380</v>
      </c>
      <c r="D396" s="51" t="e">
        <f t="shared" si="38"/>
        <v>#N/A</v>
      </c>
    </row>
    <row r="397" spans="1:4">
      <c r="A397" s="49">
        <v>381</v>
      </c>
      <c r="D397" s="51" t="e">
        <f t="shared" si="38"/>
        <v>#N/A</v>
      </c>
    </row>
    <row r="398" spans="1:4">
      <c r="A398" s="150">
        <v>382</v>
      </c>
      <c r="D398" s="51" t="e">
        <f t="shared" si="38"/>
        <v>#N/A</v>
      </c>
    </row>
    <row r="399" spans="1:4">
      <c r="A399" s="49">
        <v>383</v>
      </c>
      <c r="D399" s="51" t="e">
        <f t="shared" si="38"/>
        <v>#N/A</v>
      </c>
    </row>
    <row r="400" spans="1:4">
      <c r="A400" s="150">
        <v>384</v>
      </c>
      <c r="D400" s="51" t="e">
        <f t="shared" si="38"/>
        <v>#N/A</v>
      </c>
    </row>
    <row r="401" spans="1:4">
      <c r="A401" s="49">
        <v>385</v>
      </c>
      <c r="D401" s="51" t="e">
        <f t="shared" si="38"/>
        <v>#N/A</v>
      </c>
    </row>
    <row r="402" spans="1:4">
      <c r="A402" s="150">
        <v>386</v>
      </c>
      <c r="D402" s="51" t="e">
        <f t="shared" si="38"/>
        <v>#N/A</v>
      </c>
    </row>
    <row r="403" spans="1:4">
      <c r="A403" s="49">
        <v>387</v>
      </c>
      <c r="D403" s="51" t="e">
        <f t="shared" si="38"/>
        <v>#N/A</v>
      </c>
    </row>
    <row r="404" spans="1:4">
      <c r="A404" s="150">
        <v>388</v>
      </c>
      <c r="D404" s="51" t="e">
        <f t="shared" si="38"/>
        <v>#N/A</v>
      </c>
    </row>
    <row r="405" spans="1:4">
      <c r="A405" s="49">
        <v>389</v>
      </c>
      <c r="D405" s="51" t="e">
        <f t="shared" si="38"/>
        <v>#N/A</v>
      </c>
    </row>
    <row r="406" spans="1:4">
      <c r="A406" s="150">
        <v>390</v>
      </c>
      <c r="D406" s="51" t="e">
        <f t="shared" si="38"/>
        <v>#N/A</v>
      </c>
    </row>
    <row r="407" spans="1:4">
      <c r="A407" s="49">
        <v>391</v>
      </c>
      <c r="D407" s="51" t="e">
        <f t="shared" si="38"/>
        <v>#N/A</v>
      </c>
    </row>
    <row r="408" spans="1:4">
      <c r="A408" s="150">
        <v>392</v>
      </c>
      <c r="D408" s="51" t="e">
        <f t="shared" si="38"/>
        <v>#N/A</v>
      </c>
    </row>
    <row r="409" spans="1:4">
      <c r="A409" s="49">
        <v>393</v>
      </c>
      <c r="D409" s="51" t="e">
        <f t="shared" si="38"/>
        <v>#N/A</v>
      </c>
    </row>
    <row r="410" spans="1:4">
      <c r="A410" s="150">
        <v>394</v>
      </c>
      <c r="D410" s="51" t="e">
        <f t="shared" si="38"/>
        <v>#N/A</v>
      </c>
    </row>
    <row r="411" spans="1:4">
      <c r="A411" s="49">
        <v>395</v>
      </c>
      <c r="D411" s="51" t="e">
        <f t="shared" ref="D411:D474" si="39">VLOOKUP(C411,ITEMS,2,FALSE)</f>
        <v>#N/A</v>
      </c>
    </row>
    <row r="412" spans="1:4">
      <c r="A412" s="150">
        <v>396</v>
      </c>
      <c r="D412" s="51" t="e">
        <f t="shared" si="39"/>
        <v>#N/A</v>
      </c>
    </row>
    <row r="413" spans="1:4">
      <c r="A413" s="49">
        <v>397</v>
      </c>
      <c r="D413" s="51" t="e">
        <f t="shared" si="39"/>
        <v>#N/A</v>
      </c>
    </row>
    <row r="414" spans="1:4">
      <c r="A414" s="150">
        <v>398</v>
      </c>
      <c r="D414" s="51" t="e">
        <f t="shared" si="39"/>
        <v>#N/A</v>
      </c>
    </row>
    <row r="415" spans="1:4">
      <c r="A415" s="49">
        <v>399</v>
      </c>
      <c r="D415" s="51" t="e">
        <f t="shared" si="39"/>
        <v>#N/A</v>
      </c>
    </row>
    <row r="416" spans="1:4">
      <c r="A416" s="150">
        <v>400</v>
      </c>
      <c r="D416" s="51" t="e">
        <f t="shared" si="39"/>
        <v>#N/A</v>
      </c>
    </row>
    <row r="417" spans="1:4">
      <c r="A417" s="49">
        <v>401</v>
      </c>
      <c r="D417" s="51" t="e">
        <f t="shared" si="39"/>
        <v>#N/A</v>
      </c>
    </row>
    <row r="418" spans="1:4">
      <c r="A418" s="150">
        <v>402</v>
      </c>
      <c r="D418" s="51" t="e">
        <f t="shared" si="39"/>
        <v>#N/A</v>
      </c>
    </row>
    <row r="419" spans="1:4">
      <c r="A419" s="49">
        <v>403</v>
      </c>
      <c r="D419" s="51" t="e">
        <f t="shared" si="39"/>
        <v>#N/A</v>
      </c>
    </row>
    <row r="420" spans="1:4">
      <c r="A420" s="150">
        <v>404</v>
      </c>
      <c r="D420" s="51" t="e">
        <f t="shared" si="39"/>
        <v>#N/A</v>
      </c>
    </row>
    <row r="421" spans="1:4">
      <c r="A421" s="49">
        <v>405</v>
      </c>
      <c r="D421" s="51" t="e">
        <f t="shared" si="39"/>
        <v>#N/A</v>
      </c>
    </row>
    <row r="422" spans="1:4">
      <c r="A422" s="150">
        <v>406</v>
      </c>
      <c r="D422" s="51" t="e">
        <f t="shared" si="39"/>
        <v>#N/A</v>
      </c>
    </row>
    <row r="423" spans="1:4">
      <c r="A423" s="49">
        <v>407</v>
      </c>
      <c r="D423" s="51" t="e">
        <f t="shared" si="39"/>
        <v>#N/A</v>
      </c>
    </row>
    <row r="424" spans="1:4">
      <c r="A424" s="150">
        <v>408</v>
      </c>
      <c r="D424" s="51" t="e">
        <f t="shared" si="39"/>
        <v>#N/A</v>
      </c>
    </row>
    <row r="425" spans="1:4">
      <c r="A425" s="49">
        <v>409</v>
      </c>
      <c r="D425" s="51" t="e">
        <f t="shared" si="39"/>
        <v>#N/A</v>
      </c>
    </row>
    <row r="426" spans="1:4">
      <c r="A426" s="150">
        <v>410</v>
      </c>
      <c r="D426" s="51" t="e">
        <f t="shared" si="39"/>
        <v>#N/A</v>
      </c>
    </row>
    <row r="427" spans="1:4">
      <c r="A427" s="49">
        <v>411</v>
      </c>
      <c r="D427" s="51" t="e">
        <f t="shared" si="39"/>
        <v>#N/A</v>
      </c>
    </row>
    <row r="428" spans="1:4">
      <c r="A428" s="150">
        <v>412</v>
      </c>
      <c r="D428" s="51" t="e">
        <f t="shared" si="39"/>
        <v>#N/A</v>
      </c>
    </row>
    <row r="429" spans="1:4">
      <c r="A429" s="49">
        <v>413</v>
      </c>
      <c r="D429" s="51" t="e">
        <f t="shared" si="39"/>
        <v>#N/A</v>
      </c>
    </row>
    <row r="430" spans="1:4">
      <c r="A430" s="150">
        <v>414</v>
      </c>
      <c r="D430" s="51" t="e">
        <f t="shared" si="39"/>
        <v>#N/A</v>
      </c>
    </row>
    <row r="431" spans="1:4">
      <c r="A431" s="49">
        <v>415</v>
      </c>
      <c r="D431" s="51" t="e">
        <f t="shared" si="39"/>
        <v>#N/A</v>
      </c>
    </row>
    <row r="432" spans="1:4">
      <c r="A432" s="150">
        <v>416</v>
      </c>
      <c r="D432" s="51" t="e">
        <f t="shared" si="39"/>
        <v>#N/A</v>
      </c>
    </row>
    <row r="433" spans="1:4">
      <c r="A433" s="49">
        <v>417</v>
      </c>
      <c r="D433" s="51" t="e">
        <f t="shared" si="39"/>
        <v>#N/A</v>
      </c>
    </row>
    <row r="434" spans="1:4">
      <c r="A434" s="150">
        <v>418</v>
      </c>
      <c r="D434" s="51" t="e">
        <f t="shared" si="39"/>
        <v>#N/A</v>
      </c>
    </row>
    <row r="435" spans="1:4">
      <c r="A435" s="49">
        <v>419</v>
      </c>
      <c r="D435" s="51" t="e">
        <f t="shared" si="39"/>
        <v>#N/A</v>
      </c>
    </row>
    <row r="436" spans="1:4">
      <c r="A436" s="150">
        <v>420</v>
      </c>
      <c r="D436" s="51" t="e">
        <f t="shared" si="39"/>
        <v>#N/A</v>
      </c>
    </row>
    <row r="437" spans="1:4">
      <c r="A437" s="49">
        <v>421</v>
      </c>
      <c r="D437" s="51" t="e">
        <f t="shared" si="39"/>
        <v>#N/A</v>
      </c>
    </row>
    <row r="438" spans="1:4">
      <c r="A438" s="150">
        <v>422</v>
      </c>
      <c r="D438" s="51" t="e">
        <f t="shared" si="39"/>
        <v>#N/A</v>
      </c>
    </row>
    <row r="439" spans="1:4">
      <c r="A439" s="49">
        <v>423</v>
      </c>
      <c r="D439" s="51" t="e">
        <f t="shared" si="39"/>
        <v>#N/A</v>
      </c>
    </row>
    <row r="440" spans="1:4">
      <c r="A440" s="150">
        <v>424</v>
      </c>
      <c r="D440" s="51" t="e">
        <f t="shared" si="39"/>
        <v>#N/A</v>
      </c>
    </row>
    <row r="441" spans="1:4">
      <c r="A441" s="49">
        <v>425</v>
      </c>
      <c r="D441" s="51" t="e">
        <f t="shared" si="39"/>
        <v>#N/A</v>
      </c>
    </row>
    <row r="442" spans="1:4">
      <c r="A442" s="150">
        <v>426</v>
      </c>
      <c r="D442" s="51" t="e">
        <f t="shared" si="39"/>
        <v>#N/A</v>
      </c>
    </row>
    <row r="443" spans="1:4">
      <c r="A443" s="49">
        <v>427</v>
      </c>
      <c r="D443" s="51" t="e">
        <f t="shared" si="39"/>
        <v>#N/A</v>
      </c>
    </row>
    <row r="444" spans="1:4">
      <c r="A444" s="150">
        <v>428</v>
      </c>
      <c r="D444" s="51" t="e">
        <f t="shared" si="39"/>
        <v>#N/A</v>
      </c>
    </row>
    <row r="445" spans="1:4">
      <c r="A445" s="49">
        <v>429</v>
      </c>
      <c r="D445" s="51" t="e">
        <f t="shared" si="39"/>
        <v>#N/A</v>
      </c>
    </row>
    <row r="446" spans="1:4">
      <c r="A446" s="150">
        <v>430</v>
      </c>
      <c r="D446" s="51" t="e">
        <f t="shared" si="39"/>
        <v>#N/A</v>
      </c>
    </row>
    <row r="447" spans="1:4">
      <c r="A447" s="49">
        <v>431</v>
      </c>
      <c r="D447" s="51" t="e">
        <f t="shared" si="39"/>
        <v>#N/A</v>
      </c>
    </row>
    <row r="448" spans="1:4">
      <c r="A448" s="150">
        <v>432</v>
      </c>
      <c r="D448" s="51" t="e">
        <f t="shared" si="39"/>
        <v>#N/A</v>
      </c>
    </row>
    <row r="449" spans="1:4">
      <c r="A449" s="49">
        <v>433</v>
      </c>
      <c r="D449" s="51" t="e">
        <f t="shared" si="39"/>
        <v>#N/A</v>
      </c>
    </row>
    <row r="450" spans="1:4">
      <c r="A450" s="150">
        <v>434</v>
      </c>
      <c r="D450" s="51" t="e">
        <f t="shared" si="39"/>
        <v>#N/A</v>
      </c>
    </row>
    <row r="451" spans="1:4">
      <c r="A451" s="49">
        <v>435</v>
      </c>
      <c r="D451" s="51" t="e">
        <f t="shared" si="39"/>
        <v>#N/A</v>
      </c>
    </row>
    <row r="452" spans="1:4">
      <c r="A452" s="150">
        <v>436</v>
      </c>
      <c r="D452" s="51" t="e">
        <f t="shared" si="39"/>
        <v>#N/A</v>
      </c>
    </row>
    <row r="453" spans="1:4">
      <c r="A453" s="49">
        <v>437</v>
      </c>
      <c r="D453" s="51" t="e">
        <f t="shared" si="39"/>
        <v>#N/A</v>
      </c>
    </row>
    <row r="454" spans="1:4">
      <c r="A454" s="150">
        <v>438</v>
      </c>
      <c r="D454" s="51" t="e">
        <f t="shared" si="39"/>
        <v>#N/A</v>
      </c>
    </row>
    <row r="455" spans="1:4">
      <c r="A455" s="49">
        <v>439</v>
      </c>
      <c r="D455" s="51" t="e">
        <f t="shared" si="39"/>
        <v>#N/A</v>
      </c>
    </row>
    <row r="456" spans="1:4">
      <c r="A456" s="150">
        <v>440</v>
      </c>
      <c r="D456" s="51" t="e">
        <f t="shared" si="39"/>
        <v>#N/A</v>
      </c>
    </row>
    <row r="457" spans="1:4">
      <c r="A457" s="49">
        <v>441</v>
      </c>
      <c r="D457" s="51" t="e">
        <f t="shared" si="39"/>
        <v>#N/A</v>
      </c>
    </row>
    <row r="458" spans="1:4">
      <c r="A458" s="150">
        <v>442</v>
      </c>
      <c r="D458" s="51" t="e">
        <f t="shared" si="39"/>
        <v>#N/A</v>
      </c>
    </row>
    <row r="459" spans="1:4">
      <c r="A459" s="49">
        <v>443</v>
      </c>
      <c r="D459" s="51" t="e">
        <f t="shared" si="39"/>
        <v>#N/A</v>
      </c>
    </row>
    <row r="460" spans="1:4">
      <c r="A460" s="150">
        <v>444</v>
      </c>
      <c r="D460" s="51" t="e">
        <f t="shared" si="39"/>
        <v>#N/A</v>
      </c>
    </row>
    <row r="461" spans="1:4">
      <c r="A461" s="49">
        <v>445</v>
      </c>
      <c r="D461" s="51" t="e">
        <f t="shared" si="39"/>
        <v>#N/A</v>
      </c>
    </row>
    <row r="462" spans="1:4">
      <c r="A462" s="150">
        <v>446</v>
      </c>
      <c r="D462" s="51" t="e">
        <f t="shared" si="39"/>
        <v>#N/A</v>
      </c>
    </row>
    <row r="463" spans="1:4">
      <c r="A463" s="49">
        <v>447</v>
      </c>
      <c r="D463" s="51" t="e">
        <f t="shared" si="39"/>
        <v>#N/A</v>
      </c>
    </row>
    <row r="464" spans="1:4">
      <c r="A464" s="150">
        <v>448</v>
      </c>
      <c r="D464" s="51" t="e">
        <f t="shared" si="39"/>
        <v>#N/A</v>
      </c>
    </row>
    <row r="465" spans="1:4">
      <c r="A465" s="49">
        <v>449</v>
      </c>
      <c r="D465" s="51" t="e">
        <f t="shared" si="39"/>
        <v>#N/A</v>
      </c>
    </row>
    <row r="466" spans="1:4">
      <c r="A466" s="150">
        <v>450</v>
      </c>
      <c r="D466" s="51" t="e">
        <f t="shared" si="39"/>
        <v>#N/A</v>
      </c>
    </row>
    <row r="467" spans="1:4">
      <c r="A467" s="49">
        <v>451</v>
      </c>
      <c r="D467" s="51" t="e">
        <f t="shared" si="39"/>
        <v>#N/A</v>
      </c>
    </row>
    <row r="468" spans="1:4">
      <c r="A468" s="150">
        <v>452</v>
      </c>
      <c r="D468" s="51" t="e">
        <f t="shared" si="39"/>
        <v>#N/A</v>
      </c>
    </row>
    <row r="469" spans="1:4">
      <c r="A469" s="49">
        <v>453</v>
      </c>
      <c r="D469" s="51" t="e">
        <f t="shared" si="39"/>
        <v>#N/A</v>
      </c>
    </row>
    <row r="470" spans="1:4">
      <c r="A470" s="150">
        <v>454</v>
      </c>
      <c r="D470" s="51" t="e">
        <f t="shared" si="39"/>
        <v>#N/A</v>
      </c>
    </row>
    <row r="471" spans="1:4">
      <c r="A471" s="49">
        <v>455</v>
      </c>
      <c r="D471" s="51" t="e">
        <f t="shared" si="39"/>
        <v>#N/A</v>
      </c>
    </row>
    <row r="472" spans="1:4">
      <c r="A472" s="150">
        <v>456</v>
      </c>
      <c r="D472" s="51" t="e">
        <f t="shared" si="39"/>
        <v>#N/A</v>
      </c>
    </row>
    <row r="473" spans="1:4">
      <c r="A473" s="49">
        <v>457</v>
      </c>
      <c r="D473" s="51" t="e">
        <f t="shared" si="39"/>
        <v>#N/A</v>
      </c>
    </row>
    <row r="474" spans="1:4">
      <c r="A474" s="150">
        <v>458</v>
      </c>
      <c r="D474" s="51" t="e">
        <f t="shared" si="39"/>
        <v>#N/A</v>
      </c>
    </row>
    <row r="475" spans="1:4">
      <c r="A475" s="49">
        <v>459</v>
      </c>
      <c r="D475" s="51" t="e">
        <f t="shared" ref="D475:D538" si="40">VLOOKUP(C475,ITEMS,2,FALSE)</f>
        <v>#N/A</v>
      </c>
    </row>
    <row r="476" spans="1:4">
      <c r="A476" s="150">
        <v>460</v>
      </c>
      <c r="D476" s="51" t="e">
        <f t="shared" si="40"/>
        <v>#N/A</v>
      </c>
    </row>
    <row r="477" spans="1:4">
      <c r="A477" s="49">
        <v>461</v>
      </c>
      <c r="D477" s="51" t="e">
        <f t="shared" si="40"/>
        <v>#N/A</v>
      </c>
    </row>
    <row r="478" spans="1:4">
      <c r="A478" s="150">
        <v>462</v>
      </c>
      <c r="D478" s="51" t="e">
        <f t="shared" si="40"/>
        <v>#N/A</v>
      </c>
    </row>
    <row r="479" spans="1:4">
      <c r="A479" s="49">
        <v>463</v>
      </c>
      <c r="D479" s="51" t="e">
        <f t="shared" si="40"/>
        <v>#N/A</v>
      </c>
    </row>
    <row r="480" spans="1:4">
      <c r="A480" s="150">
        <v>464</v>
      </c>
      <c r="D480" s="51" t="e">
        <f t="shared" si="40"/>
        <v>#N/A</v>
      </c>
    </row>
    <row r="481" spans="1:4">
      <c r="A481" s="49">
        <v>465</v>
      </c>
      <c r="D481" s="51" t="e">
        <f t="shared" si="40"/>
        <v>#N/A</v>
      </c>
    </row>
    <row r="482" spans="1:4">
      <c r="A482" s="150">
        <v>466</v>
      </c>
      <c r="D482" s="51" t="e">
        <f t="shared" si="40"/>
        <v>#N/A</v>
      </c>
    </row>
    <row r="483" spans="1:4">
      <c r="A483" s="49">
        <v>467</v>
      </c>
      <c r="D483" s="51" t="e">
        <f t="shared" si="40"/>
        <v>#N/A</v>
      </c>
    </row>
    <row r="484" spans="1:4">
      <c r="A484" s="150">
        <v>468</v>
      </c>
      <c r="D484" s="51" t="e">
        <f t="shared" si="40"/>
        <v>#N/A</v>
      </c>
    </row>
    <row r="485" spans="1:4">
      <c r="A485" s="49">
        <v>469</v>
      </c>
      <c r="D485" s="51" t="e">
        <f t="shared" si="40"/>
        <v>#N/A</v>
      </c>
    </row>
    <row r="486" spans="1:4">
      <c r="A486" s="150">
        <v>470</v>
      </c>
      <c r="D486" s="51" t="e">
        <f t="shared" si="40"/>
        <v>#N/A</v>
      </c>
    </row>
    <row r="487" spans="1:4">
      <c r="A487" s="49">
        <v>471</v>
      </c>
      <c r="D487" s="51" t="e">
        <f t="shared" si="40"/>
        <v>#N/A</v>
      </c>
    </row>
    <row r="488" spans="1:4">
      <c r="A488" s="150">
        <v>472</v>
      </c>
      <c r="D488" s="51" t="e">
        <f t="shared" si="40"/>
        <v>#N/A</v>
      </c>
    </row>
    <row r="489" spans="1:4">
      <c r="A489" s="49">
        <v>473</v>
      </c>
      <c r="D489" s="51" t="e">
        <f t="shared" si="40"/>
        <v>#N/A</v>
      </c>
    </row>
    <row r="490" spans="1:4">
      <c r="A490" s="150">
        <v>474</v>
      </c>
      <c r="D490" s="51" t="e">
        <f t="shared" si="40"/>
        <v>#N/A</v>
      </c>
    </row>
    <row r="491" spans="1:4">
      <c r="A491" s="49">
        <v>475</v>
      </c>
      <c r="D491" s="51" t="e">
        <f t="shared" si="40"/>
        <v>#N/A</v>
      </c>
    </row>
    <row r="492" spans="1:4">
      <c r="A492" s="150">
        <v>476</v>
      </c>
      <c r="D492" s="51" t="e">
        <f t="shared" si="40"/>
        <v>#N/A</v>
      </c>
    </row>
    <row r="493" spans="1:4">
      <c r="A493" s="49">
        <v>477</v>
      </c>
      <c r="D493" s="51" t="e">
        <f t="shared" si="40"/>
        <v>#N/A</v>
      </c>
    </row>
    <row r="494" spans="1:4">
      <c r="A494" s="150">
        <v>478</v>
      </c>
      <c r="D494" s="51" t="e">
        <f t="shared" si="40"/>
        <v>#N/A</v>
      </c>
    </row>
    <row r="495" spans="1:4">
      <c r="A495" s="49">
        <v>479</v>
      </c>
      <c r="D495" s="51" t="e">
        <f t="shared" si="40"/>
        <v>#N/A</v>
      </c>
    </row>
    <row r="496" spans="1:4">
      <c r="A496" s="150">
        <v>480</v>
      </c>
      <c r="D496" s="51" t="e">
        <f t="shared" si="40"/>
        <v>#N/A</v>
      </c>
    </row>
    <row r="497" spans="1:4">
      <c r="A497" s="49">
        <v>481</v>
      </c>
      <c r="D497" s="51" t="e">
        <f t="shared" si="40"/>
        <v>#N/A</v>
      </c>
    </row>
    <row r="498" spans="1:4">
      <c r="A498" s="150">
        <v>482</v>
      </c>
      <c r="D498" s="51" t="e">
        <f t="shared" si="40"/>
        <v>#N/A</v>
      </c>
    </row>
    <row r="499" spans="1:4">
      <c r="A499" s="49">
        <v>483</v>
      </c>
      <c r="D499" s="51" t="e">
        <f t="shared" si="40"/>
        <v>#N/A</v>
      </c>
    </row>
    <row r="500" spans="1:4">
      <c r="A500" s="150">
        <v>484</v>
      </c>
      <c r="D500" s="51" t="e">
        <f t="shared" si="40"/>
        <v>#N/A</v>
      </c>
    </row>
    <row r="501" spans="1:4">
      <c r="A501" s="49">
        <v>485</v>
      </c>
      <c r="D501" s="51" t="e">
        <f t="shared" si="40"/>
        <v>#N/A</v>
      </c>
    </row>
    <row r="502" spans="1:4">
      <c r="A502" s="150">
        <v>486</v>
      </c>
      <c r="D502" s="51" t="e">
        <f t="shared" si="40"/>
        <v>#N/A</v>
      </c>
    </row>
    <row r="503" spans="1:4">
      <c r="A503" s="49">
        <v>487</v>
      </c>
      <c r="D503" s="51" t="e">
        <f t="shared" si="40"/>
        <v>#N/A</v>
      </c>
    </row>
    <row r="504" spans="1:4">
      <c r="A504" s="150">
        <v>488</v>
      </c>
      <c r="D504" s="51" t="e">
        <f t="shared" si="40"/>
        <v>#N/A</v>
      </c>
    </row>
    <row r="505" spans="1:4">
      <c r="A505" s="49">
        <v>489</v>
      </c>
      <c r="D505" s="51" t="e">
        <f t="shared" si="40"/>
        <v>#N/A</v>
      </c>
    </row>
    <row r="506" spans="1:4">
      <c r="A506" s="150">
        <v>490</v>
      </c>
      <c r="D506" s="51" t="e">
        <f t="shared" si="40"/>
        <v>#N/A</v>
      </c>
    </row>
    <row r="507" spans="1:4">
      <c r="A507" s="49">
        <v>491</v>
      </c>
      <c r="D507" s="51" t="e">
        <f t="shared" si="40"/>
        <v>#N/A</v>
      </c>
    </row>
    <row r="508" spans="1:4">
      <c r="A508" s="150">
        <v>492</v>
      </c>
      <c r="D508" s="51" t="e">
        <f t="shared" si="40"/>
        <v>#N/A</v>
      </c>
    </row>
    <row r="509" spans="1:4">
      <c r="A509" s="49">
        <v>493</v>
      </c>
      <c r="D509" s="51" t="e">
        <f t="shared" si="40"/>
        <v>#N/A</v>
      </c>
    </row>
    <row r="510" spans="1:4">
      <c r="A510" s="150">
        <v>494</v>
      </c>
      <c r="D510" s="51" t="e">
        <f t="shared" si="40"/>
        <v>#N/A</v>
      </c>
    </row>
    <row r="511" spans="1:4">
      <c r="A511" s="49">
        <v>495</v>
      </c>
      <c r="D511" s="51" t="e">
        <f t="shared" si="40"/>
        <v>#N/A</v>
      </c>
    </row>
    <row r="512" spans="1:4">
      <c r="A512" s="150">
        <v>496</v>
      </c>
      <c r="D512" s="51" t="e">
        <f t="shared" si="40"/>
        <v>#N/A</v>
      </c>
    </row>
    <row r="513" spans="1:4">
      <c r="A513" s="49">
        <v>497</v>
      </c>
      <c r="D513" s="51" t="e">
        <f t="shared" si="40"/>
        <v>#N/A</v>
      </c>
    </row>
    <row r="514" spans="1:4">
      <c r="A514" s="150">
        <v>498</v>
      </c>
      <c r="D514" s="51" t="e">
        <f t="shared" si="40"/>
        <v>#N/A</v>
      </c>
    </row>
    <row r="515" spans="1:4">
      <c r="A515" s="49">
        <v>499</v>
      </c>
      <c r="D515" s="51" t="e">
        <f t="shared" si="40"/>
        <v>#N/A</v>
      </c>
    </row>
    <row r="516" spans="1:4">
      <c r="A516" s="150">
        <v>500</v>
      </c>
      <c r="D516" s="51" t="e">
        <f t="shared" si="40"/>
        <v>#N/A</v>
      </c>
    </row>
    <row r="517" spans="1:4">
      <c r="A517" s="49">
        <v>501</v>
      </c>
      <c r="D517" s="51" t="e">
        <f t="shared" si="40"/>
        <v>#N/A</v>
      </c>
    </row>
    <row r="518" spans="1:4">
      <c r="A518" s="150">
        <v>502</v>
      </c>
      <c r="D518" s="51" t="e">
        <f t="shared" si="40"/>
        <v>#N/A</v>
      </c>
    </row>
    <row r="519" spans="1:4">
      <c r="A519" s="49">
        <v>503</v>
      </c>
      <c r="D519" s="51" t="e">
        <f t="shared" si="40"/>
        <v>#N/A</v>
      </c>
    </row>
    <row r="520" spans="1:4">
      <c r="A520" s="150">
        <v>504</v>
      </c>
      <c r="D520" s="51" t="e">
        <f t="shared" si="40"/>
        <v>#N/A</v>
      </c>
    </row>
    <row r="521" spans="1:4">
      <c r="A521" s="49">
        <v>505</v>
      </c>
      <c r="D521" s="51" t="e">
        <f t="shared" si="40"/>
        <v>#N/A</v>
      </c>
    </row>
    <row r="522" spans="1:4">
      <c r="A522" s="150">
        <v>506</v>
      </c>
      <c r="D522" s="51" t="e">
        <f t="shared" si="40"/>
        <v>#N/A</v>
      </c>
    </row>
    <row r="523" spans="1:4">
      <c r="A523" s="49">
        <v>507</v>
      </c>
      <c r="D523" s="51" t="e">
        <f t="shared" si="40"/>
        <v>#N/A</v>
      </c>
    </row>
    <row r="524" spans="1:4">
      <c r="A524" s="150">
        <v>508</v>
      </c>
      <c r="D524" s="51" t="e">
        <f t="shared" si="40"/>
        <v>#N/A</v>
      </c>
    </row>
    <row r="525" spans="1:4">
      <c r="A525" s="49">
        <v>509</v>
      </c>
      <c r="D525" s="51" t="e">
        <f t="shared" si="40"/>
        <v>#N/A</v>
      </c>
    </row>
    <row r="526" spans="1:4">
      <c r="A526" s="150">
        <v>510</v>
      </c>
      <c r="D526" s="51" t="e">
        <f t="shared" si="40"/>
        <v>#N/A</v>
      </c>
    </row>
    <row r="527" spans="1:4">
      <c r="A527" s="49">
        <v>511</v>
      </c>
      <c r="D527" s="51" t="e">
        <f t="shared" si="40"/>
        <v>#N/A</v>
      </c>
    </row>
    <row r="528" spans="1:4">
      <c r="A528" s="150">
        <v>512</v>
      </c>
      <c r="D528" s="51" t="e">
        <f t="shared" si="40"/>
        <v>#N/A</v>
      </c>
    </row>
    <row r="529" spans="1:4">
      <c r="A529" s="49">
        <v>513</v>
      </c>
      <c r="D529" s="51" t="e">
        <f t="shared" si="40"/>
        <v>#N/A</v>
      </c>
    </row>
    <row r="530" spans="1:4">
      <c r="A530" s="150">
        <v>514</v>
      </c>
      <c r="D530" s="51" t="e">
        <f t="shared" si="40"/>
        <v>#N/A</v>
      </c>
    </row>
    <row r="531" spans="1:4">
      <c r="A531" s="49">
        <v>515</v>
      </c>
      <c r="D531" s="51" t="e">
        <f t="shared" si="40"/>
        <v>#N/A</v>
      </c>
    </row>
    <row r="532" spans="1:4">
      <c r="A532" s="150">
        <v>516</v>
      </c>
      <c r="D532" s="51" t="e">
        <f t="shared" si="40"/>
        <v>#N/A</v>
      </c>
    </row>
    <row r="533" spans="1:4">
      <c r="A533" s="49">
        <v>517</v>
      </c>
      <c r="D533" s="51" t="e">
        <f t="shared" si="40"/>
        <v>#N/A</v>
      </c>
    </row>
    <row r="534" spans="1:4">
      <c r="A534" s="150">
        <v>518</v>
      </c>
      <c r="D534" s="51" t="e">
        <f t="shared" si="40"/>
        <v>#N/A</v>
      </c>
    </row>
    <row r="535" spans="1:4">
      <c r="A535" s="49">
        <v>519</v>
      </c>
      <c r="D535" s="51" t="e">
        <f t="shared" si="40"/>
        <v>#N/A</v>
      </c>
    </row>
    <row r="536" spans="1:4">
      <c r="A536" s="150">
        <v>520</v>
      </c>
      <c r="D536" s="51" t="e">
        <f t="shared" si="40"/>
        <v>#N/A</v>
      </c>
    </row>
    <row r="537" spans="1:4">
      <c r="A537" s="49">
        <v>521</v>
      </c>
      <c r="D537" s="51" t="e">
        <f t="shared" si="40"/>
        <v>#N/A</v>
      </c>
    </row>
    <row r="538" spans="1:4">
      <c r="A538" s="150">
        <v>522</v>
      </c>
      <c r="D538" s="51" t="e">
        <f t="shared" si="40"/>
        <v>#N/A</v>
      </c>
    </row>
    <row r="539" spans="1:4">
      <c r="A539" s="49">
        <v>523</v>
      </c>
      <c r="D539" s="51" t="e">
        <f t="shared" ref="D539:D602" si="41">VLOOKUP(C539,ITEMS,2,FALSE)</f>
        <v>#N/A</v>
      </c>
    </row>
    <row r="540" spans="1:4">
      <c r="A540" s="150">
        <v>524</v>
      </c>
      <c r="D540" s="51" t="e">
        <f t="shared" si="41"/>
        <v>#N/A</v>
      </c>
    </row>
    <row r="541" spans="1:4">
      <c r="A541" s="49">
        <v>525</v>
      </c>
      <c r="D541" s="51" t="e">
        <f t="shared" si="41"/>
        <v>#N/A</v>
      </c>
    </row>
    <row r="542" spans="1:4">
      <c r="A542" s="150">
        <v>526</v>
      </c>
      <c r="D542" s="51" t="e">
        <f t="shared" si="41"/>
        <v>#N/A</v>
      </c>
    </row>
    <row r="543" spans="1:4">
      <c r="A543" s="49">
        <v>527</v>
      </c>
      <c r="D543" s="51" t="e">
        <f t="shared" si="41"/>
        <v>#N/A</v>
      </c>
    </row>
    <row r="544" spans="1:4">
      <c r="A544" s="150">
        <v>528</v>
      </c>
      <c r="D544" s="51" t="e">
        <f t="shared" si="41"/>
        <v>#N/A</v>
      </c>
    </row>
    <row r="545" spans="1:4">
      <c r="A545" s="49">
        <v>529</v>
      </c>
      <c r="D545" s="51" t="e">
        <f t="shared" si="41"/>
        <v>#N/A</v>
      </c>
    </row>
    <row r="546" spans="1:4">
      <c r="A546" s="150">
        <v>530</v>
      </c>
      <c r="D546" s="51" t="e">
        <f t="shared" si="41"/>
        <v>#N/A</v>
      </c>
    </row>
    <row r="547" spans="1:4">
      <c r="A547" s="49">
        <v>531</v>
      </c>
      <c r="D547" s="51" t="e">
        <f t="shared" si="41"/>
        <v>#N/A</v>
      </c>
    </row>
    <row r="548" spans="1:4">
      <c r="A548" s="150">
        <v>532</v>
      </c>
      <c r="D548" s="51" t="e">
        <f t="shared" si="41"/>
        <v>#N/A</v>
      </c>
    </row>
    <row r="549" spans="1:4">
      <c r="A549" s="49">
        <v>533</v>
      </c>
      <c r="D549" s="51" t="e">
        <f t="shared" si="41"/>
        <v>#N/A</v>
      </c>
    </row>
    <row r="550" spans="1:4">
      <c r="A550" s="150">
        <v>534</v>
      </c>
      <c r="D550" s="51" t="e">
        <f t="shared" si="41"/>
        <v>#N/A</v>
      </c>
    </row>
    <row r="551" spans="1:4">
      <c r="A551" s="49">
        <v>535</v>
      </c>
      <c r="D551" s="51" t="e">
        <f t="shared" si="41"/>
        <v>#N/A</v>
      </c>
    </row>
    <row r="552" spans="1:4">
      <c r="A552" s="150">
        <v>536</v>
      </c>
      <c r="D552" s="51" t="e">
        <f t="shared" si="41"/>
        <v>#N/A</v>
      </c>
    </row>
    <row r="553" spans="1:4">
      <c r="A553" s="49">
        <v>537</v>
      </c>
      <c r="D553" s="51" t="e">
        <f t="shared" si="41"/>
        <v>#N/A</v>
      </c>
    </row>
    <row r="554" spans="1:4">
      <c r="A554" s="150">
        <v>538</v>
      </c>
      <c r="D554" s="51" t="e">
        <f t="shared" si="41"/>
        <v>#N/A</v>
      </c>
    </row>
    <row r="555" spans="1:4">
      <c r="A555" s="49">
        <v>539</v>
      </c>
      <c r="D555" s="51" t="e">
        <f t="shared" si="41"/>
        <v>#N/A</v>
      </c>
    </row>
    <row r="556" spans="1:4">
      <c r="A556" s="150">
        <v>540</v>
      </c>
      <c r="D556" s="51" t="e">
        <f t="shared" si="41"/>
        <v>#N/A</v>
      </c>
    </row>
    <row r="557" spans="1:4">
      <c r="A557" s="49">
        <v>541</v>
      </c>
      <c r="D557" s="51" t="e">
        <f t="shared" si="41"/>
        <v>#N/A</v>
      </c>
    </row>
    <row r="558" spans="1:4">
      <c r="A558" s="150">
        <v>542</v>
      </c>
      <c r="D558" s="51" t="e">
        <f t="shared" si="41"/>
        <v>#N/A</v>
      </c>
    </row>
    <row r="559" spans="1:4">
      <c r="A559" s="49">
        <v>543</v>
      </c>
      <c r="D559" s="51" t="e">
        <f t="shared" si="41"/>
        <v>#N/A</v>
      </c>
    </row>
    <row r="560" spans="1:4">
      <c r="A560" s="150">
        <v>544</v>
      </c>
      <c r="D560" s="51" t="e">
        <f t="shared" si="41"/>
        <v>#N/A</v>
      </c>
    </row>
    <row r="561" spans="1:4">
      <c r="A561" s="49">
        <v>545</v>
      </c>
      <c r="D561" s="51" t="e">
        <f t="shared" si="41"/>
        <v>#N/A</v>
      </c>
    </row>
    <row r="562" spans="1:4">
      <c r="A562" s="150">
        <v>546</v>
      </c>
      <c r="D562" s="51" t="e">
        <f t="shared" si="41"/>
        <v>#N/A</v>
      </c>
    </row>
    <row r="563" spans="1:4">
      <c r="A563" s="49">
        <v>547</v>
      </c>
      <c r="D563" s="51" t="e">
        <f t="shared" si="41"/>
        <v>#N/A</v>
      </c>
    </row>
    <row r="564" spans="1:4">
      <c r="A564" s="150">
        <v>548</v>
      </c>
      <c r="D564" s="51" t="e">
        <f t="shared" si="41"/>
        <v>#N/A</v>
      </c>
    </row>
    <row r="565" spans="1:4">
      <c r="A565" s="49">
        <v>549</v>
      </c>
      <c r="D565" s="51" t="e">
        <f t="shared" si="41"/>
        <v>#N/A</v>
      </c>
    </row>
    <row r="566" spans="1:4">
      <c r="A566" s="150">
        <v>550</v>
      </c>
      <c r="D566" s="51" t="e">
        <f t="shared" si="41"/>
        <v>#N/A</v>
      </c>
    </row>
    <row r="567" spans="1:4">
      <c r="A567" s="49">
        <v>551</v>
      </c>
      <c r="D567" s="51" t="e">
        <f t="shared" si="41"/>
        <v>#N/A</v>
      </c>
    </row>
    <row r="568" spans="1:4">
      <c r="A568" s="150">
        <v>552</v>
      </c>
      <c r="D568" s="51" t="e">
        <f t="shared" si="41"/>
        <v>#N/A</v>
      </c>
    </row>
    <row r="569" spans="1:4">
      <c r="A569" s="49">
        <v>553</v>
      </c>
      <c r="D569" s="51" t="e">
        <f t="shared" si="41"/>
        <v>#N/A</v>
      </c>
    </row>
    <row r="570" spans="1:4">
      <c r="A570" s="150">
        <v>554</v>
      </c>
      <c r="D570" s="51" t="e">
        <f t="shared" si="41"/>
        <v>#N/A</v>
      </c>
    </row>
    <row r="571" spans="1:4">
      <c r="A571" s="49">
        <v>555</v>
      </c>
      <c r="D571" s="51" t="e">
        <f t="shared" si="41"/>
        <v>#N/A</v>
      </c>
    </row>
    <row r="572" spans="1:4">
      <c r="A572" s="150">
        <v>556</v>
      </c>
      <c r="D572" s="51" t="e">
        <f t="shared" si="41"/>
        <v>#N/A</v>
      </c>
    </row>
    <row r="573" spans="1:4">
      <c r="A573" s="49">
        <v>557</v>
      </c>
      <c r="D573" s="51" t="e">
        <f t="shared" si="41"/>
        <v>#N/A</v>
      </c>
    </row>
    <row r="574" spans="1:4">
      <c r="A574" s="150">
        <v>558</v>
      </c>
      <c r="D574" s="51" t="e">
        <f t="shared" si="41"/>
        <v>#N/A</v>
      </c>
    </row>
    <row r="575" spans="1:4">
      <c r="A575" s="49">
        <v>559</v>
      </c>
      <c r="D575" s="51" t="e">
        <f t="shared" si="41"/>
        <v>#N/A</v>
      </c>
    </row>
    <row r="576" spans="1:4">
      <c r="A576" s="150">
        <v>560</v>
      </c>
      <c r="D576" s="51" t="e">
        <f t="shared" si="41"/>
        <v>#N/A</v>
      </c>
    </row>
    <row r="577" spans="1:4">
      <c r="A577" s="49">
        <v>561</v>
      </c>
      <c r="D577" s="51" t="e">
        <f t="shared" si="41"/>
        <v>#N/A</v>
      </c>
    </row>
    <row r="578" spans="1:4">
      <c r="A578" s="150">
        <v>562</v>
      </c>
      <c r="D578" s="51" t="e">
        <f t="shared" si="41"/>
        <v>#N/A</v>
      </c>
    </row>
    <row r="579" spans="1:4">
      <c r="A579" s="49">
        <v>563</v>
      </c>
      <c r="D579" s="51" t="e">
        <f t="shared" si="41"/>
        <v>#N/A</v>
      </c>
    </row>
    <row r="580" spans="1:4">
      <c r="A580" s="150">
        <v>564</v>
      </c>
      <c r="D580" s="51" t="e">
        <f t="shared" si="41"/>
        <v>#N/A</v>
      </c>
    </row>
    <row r="581" spans="1:4">
      <c r="A581" s="49">
        <v>565</v>
      </c>
      <c r="D581" s="51" t="e">
        <f t="shared" si="41"/>
        <v>#N/A</v>
      </c>
    </row>
    <row r="582" spans="1:4">
      <c r="A582" s="150">
        <v>566</v>
      </c>
      <c r="D582" s="51" t="e">
        <f t="shared" si="41"/>
        <v>#N/A</v>
      </c>
    </row>
    <row r="583" spans="1:4">
      <c r="A583" s="49">
        <v>567</v>
      </c>
      <c r="D583" s="51" t="e">
        <f t="shared" si="41"/>
        <v>#N/A</v>
      </c>
    </row>
    <row r="584" spans="1:4">
      <c r="A584" s="150">
        <v>568</v>
      </c>
      <c r="D584" s="51" t="e">
        <f t="shared" si="41"/>
        <v>#N/A</v>
      </c>
    </row>
    <row r="585" spans="1:4">
      <c r="A585" s="49">
        <v>569</v>
      </c>
      <c r="D585" s="51" t="e">
        <f t="shared" si="41"/>
        <v>#N/A</v>
      </c>
    </row>
    <row r="586" spans="1:4">
      <c r="A586" s="150">
        <v>570</v>
      </c>
      <c r="D586" s="51" t="e">
        <f t="shared" si="41"/>
        <v>#N/A</v>
      </c>
    </row>
    <row r="587" spans="1:4">
      <c r="A587" s="49">
        <v>571</v>
      </c>
      <c r="D587" s="51" t="e">
        <f t="shared" si="41"/>
        <v>#N/A</v>
      </c>
    </row>
    <row r="588" spans="1:4">
      <c r="A588" s="150">
        <v>572</v>
      </c>
      <c r="D588" s="51" t="e">
        <f t="shared" si="41"/>
        <v>#N/A</v>
      </c>
    </row>
    <row r="589" spans="1:4">
      <c r="A589" s="49">
        <v>573</v>
      </c>
      <c r="D589" s="51" t="e">
        <f t="shared" si="41"/>
        <v>#N/A</v>
      </c>
    </row>
    <row r="590" spans="1:4">
      <c r="A590" s="150">
        <v>574</v>
      </c>
      <c r="D590" s="51" t="e">
        <f t="shared" si="41"/>
        <v>#N/A</v>
      </c>
    </row>
    <row r="591" spans="1:4">
      <c r="A591" s="49">
        <v>575</v>
      </c>
      <c r="D591" s="51" t="e">
        <f t="shared" si="41"/>
        <v>#N/A</v>
      </c>
    </row>
    <row r="592" spans="1:4">
      <c r="A592" s="150">
        <v>576</v>
      </c>
      <c r="D592" s="51" t="e">
        <f t="shared" si="41"/>
        <v>#N/A</v>
      </c>
    </row>
    <row r="593" spans="1:4">
      <c r="A593" s="49">
        <v>577</v>
      </c>
      <c r="D593" s="51" t="e">
        <f t="shared" si="41"/>
        <v>#N/A</v>
      </c>
    </row>
    <row r="594" spans="1:4">
      <c r="A594" s="150">
        <v>578</v>
      </c>
      <c r="D594" s="51" t="e">
        <f t="shared" si="41"/>
        <v>#N/A</v>
      </c>
    </row>
    <row r="595" spans="1:4">
      <c r="A595" s="49">
        <v>579</v>
      </c>
      <c r="D595" s="51" t="e">
        <f t="shared" si="41"/>
        <v>#N/A</v>
      </c>
    </row>
    <row r="596" spans="1:4">
      <c r="A596" s="150">
        <v>580</v>
      </c>
      <c r="D596" s="51" t="e">
        <f t="shared" si="41"/>
        <v>#N/A</v>
      </c>
    </row>
    <row r="597" spans="1:4">
      <c r="A597" s="49">
        <v>581</v>
      </c>
      <c r="D597" s="51" t="e">
        <f t="shared" si="41"/>
        <v>#N/A</v>
      </c>
    </row>
    <row r="598" spans="1:4">
      <c r="A598" s="150">
        <v>582</v>
      </c>
      <c r="D598" s="51" t="e">
        <f t="shared" si="41"/>
        <v>#N/A</v>
      </c>
    </row>
    <row r="599" spans="1:4">
      <c r="A599" s="49">
        <v>583</v>
      </c>
      <c r="D599" s="51" t="e">
        <f t="shared" si="41"/>
        <v>#N/A</v>
      </c>
    </row>
    <row r="600" spans="1:4">
      <c r="A600" s="150">
        <v>584</v>
      </c>
      <c r="D600" s="51" t="e">
        <f t="shared" si="41"/>
        <v>#N/A</v>
      </c>
    </row>
    <row r="601" spans="1:4">
      <c r="A601" s="49">
        <v>585</v>
      </c>
      <c r="D601" s="51" t="e">
        <f t="shared" si="41"/>
        <v>#N/A</v>
      </c>
    </row>
    <row r="602" spans="1:4">
      <c r="A602" s="150">
        <v>586</v>
      </c>
      <c r="D602" s="51" t="e">
        <f t="shared" si="41"/>
        <v>#N/A</v>
      </c>
    </row>
    <row r="603" spans="1:4">
      <c r="A603" s="49">
        <v>587</v>
      </c>
      <c r="D603" s="51" t="e">
        <f t="shared" ref="D603:D666" si="42">VLOOKUP(C603,ITEMS,2,FALSE)</f>
        <v>#N/A</v>
      </c>
    </row>
    <row r="604" spans="1:4">
      <c r="A604" s="150">
        <v>588</v>
      </c>
      <c r="D604" s="51" t="e">
        <f t="shared" si="42"/>
        <v>#N/A</v>
      </c>
    </row>
    <row r="605" spans="1:4">
      <c r="A605" s="49">
        <v>589</v>
      </c>
      <c r="D605" s="51" t="e">
        <f t="shared" si="42"/>
        <v>#N/A</v>
      </c>
    </row>
    <row r="606" spans="1:4">
      <c r="A606" s="150">
        <v>590</v>
      </c>
      <c r="D606" s="51" t="e">
        <f t="shared" si="42"/>
        <v>#N/A</v>
      </c>
    </row>
    <row r="607" spans="1:4">
      <c r="A607" s="49">
        <v>591</v>
      </c>
      <c r="D607" s="51" t="e">
        <f t="shared" si="42"/>
        <v>#N/A</v>
      </c>
    </row>
    <row r="608" spans="1:4">
      <c r="A608" s="150">
        <v>592</v>
      </c>
      <c r="D608" s="51" t="e">
        <f t="shared" si="42"/>
        <v>#N/A</v>
      </c>
    </row>
    <row r="609" spans="1:4">
      <c r="A609" s="49">
        <v>593</v>
      </c>
      <c r="D609" s="51" t="e">
        <f t="shared" si="42"/>
        <v>#N/A</v>
      </c>
    </row>
    <row r="610" spans="1:4">
      <c r="A610" s="150">
        <v>594</v>
      </c>
      <c r="D610" s="51" t="e">
        <f t="shared" si="42"/>
        <v>#N/A</v>
      </c>
    </row>
    <row r="611" spans="1:4">
      <c r="A611" s="49">
        <v>595</v>
      </c>
      <c r="D611" s="51" t="e">
        <f t="shared" si="42"/>
        <v>#N/A</v>
      </c>
    </row>
    <row r="612" spans="1:4">
      <c r="A612" s="150">
        <v>596</v>
      </c>
      <c r="D612" s="51" t="e">
        <f t="shared" si="42"/>
        <v>#N/A</v>
      </c>
    </row>
    <row r="613" spans="1:4">
      <c r="A613" s="49">
        <v>597</v>
      </c>
      <c r="D613" s="51" t="e">
        <f t="shared" si="42"/>
        <v>#N/A</v>
      </c>
    </row>
    <row r="614" spans="1:4">
      <c r="A614" s="150">
        <v>598</v>
      </c>
      <c r="D614" s="51" t="e">
        <f t="shared" si="42"/>
        <v>#N/A</v>
      </c>
    </row>
    <row r="615" spans="1:4">
      <c r="A615" s="49">
        <v>599</v>
      </c>
      <c r="D615" s="51" t="e">
        <f t="shared" si="42"/>
        <v>#N/A</v>
      </c>
    </row>
    <row r="616" spans="1:4">
      <c r="A616" s="150">
        <v>600</v>
      </c>
      <c r="D616" s="51" t="e">
        <f t="shared" si="42"/>
        <v>#N/A</v>
      </c>
    </row>
    <row r="617" spans="1:4">
      <c r="A617" s="49">
        <v>601</v>
      </c>
      <c r="D617" s="51" t="e">
        <f t="shared" si="42"/>
        <v>#N/A</v>
      </c>
    </row>
    <row r="618" spans="1:4">
      <c r="A618" s="150">
        <v>602</v>
      </c>
      <c r="D618" s="51" t="e">
        <f t="shared" si="42"/>
        <v>#N/A</v>
      </c>
    </row>
    <row r="619" spans="1:4">
      <c r="A619" s="49">
        <v>603</v>
      </c>
      <c r="D619" s="51" t="e">
        <f t="shared" si="42"/>
        <v>#N/A</v>
      </c>
    </row>
    <row r="620" spans="1:4">
      <c r="A620" s="150">
        <v>604</v>
      </c>
      <c r="D620" s="51" t="e">
        <f t="shared" si="42"/>
        <v>#N/A</v>
      </c>
    </row>
    <row r="621" spans="1:4">
      <c r="A621" s="49">
        <v>605</v>
      </c>
      <c r="D621" s="51" t="e">
        <f t="shared" si="42"/>
        <v>#N/A</v>
      </c>
    </row>
    <row r="622" spans="1:4">
      <c r="A622" s="150">
        <v>606</v>
      </c>
      <c r="D622" s="51" t="e">
        <f t="shared" si="42"/>
        <v>#N/A</v>
      </c>
    </row>
    <row r="623" spans="1:4">
      <c r="A623" s="49">
        <v>607</v>
      </c>
      <c r="D623" s="51" t="e">
        <f t="shared" si="42"/>
        <v>#N/A</v>
      </c>
    </row>
    <row r="624" spans="1:4">
      <c r="A624" s="150">
        <v>608</v>
      </c>
      <c r="D624" s="51" t="e">
        <f t="shared" si="42"/>
        <v>#N/A</v>
      </c>
    </row>
    <row r="625" spans="1:4">
      <c r="A625" s="49">
        <v>609</v>
      </c>
      <c r="D625" s="51" t="e">
        <f t="shared" si="42"/>
        <v>#N/A</v>
      </c>
    </row>
    <row r="626" spans="1:4">
      <c r="A626" s="150">
        <v>610</v>
      </c>
      <c r="D626" s="51" t="e">
        <f t="shared" si="42"/>
        <v>#N/A</v>
      </c>
    </row>
    <row r="627" spans="1:4">
      <c r="A627" s="49">
        <v>611</v>
      </c>
      <c r="D627" s="51" t="e">
        <f t="shared" si="42"/>
        <v>#N/A</v>
      </c>
    </row>
    <row r="628" spans="1:4">
      <c r="A628" s="150">
        <v>612</v>
      </c>
      <c r="D628" s="51" t="e">
        <f t="shared" si="42"/>
        <v>#N/A</v>
      </c>
    </row>
    <row r="629" spans="1:4">
      <c r="A629" s="49">
        <v>613</v>
      </c>
      <c r="D629" s="51" t="e">
        <f t="shared" si="42"/>
        <v>#N/A</v>
      </c>
    </row>
    <row r="630" spans="1:4">
      <c r="A630" s="150">
        <v>614</v>
      </c>
      <c r="D630" s="51" t="e">
        <f t="shared" si="42"/>
        <v>#N/A</v>
      </c>
    </row>
    <row r="631" spans="1:4">
      <c r="A631" s="49">
        <v>615</v>
      </c>
      <c r="D631" s="51" t="e">
        <f t="shared" si="42"/>
        <v>#N/A</v>
      </c>
    </row>
    <row r="632" spans="1:4">
      <c r="A632" s="150">
        <v>616</v>
      </c>
      <c r="D632" s="51" t="e">
        <f t="shared" si="42"/>
        <v>#N/A</v>
      </c>
    </row>
    <row r="633" spans="1:4">
      <c r="A633" s="49">
        <v>617</v>
      </c>
      <c r="D633" s="51" t="e">
        <f t="shared" si="42"/>
        <v>#N/A</v>
      </c>
    </row>
    <row r="634" spans="1:4">
      <c r="A634" s="150">
        <v>618</v>
      </c>
      <c r="D634" s="51" t="e">
        <f t="shared" si="42"/>
        <v>#N/A</v>
      </c>
    </row>
    <row r="635" spans="1:4">
      <c r="A635" s="49">
        <v>619</v>
      </c>
      <c r="D635" s="51" t="e">
        <f t="shared" si="42"/>
        <v>#N/A</v>
      </c>
    </row>
    <row r="636" spans="1:4">
      <c r="A636" s="150">
        <v>620</v>
      </c>
      <c r="D636" s="51" t="e">
        <f t="shared" si="42"/>
        <v>#N/A</v>
      </c>
    </row>
    <row r="637" spans="1:4">
      <c r="A637" s="49">
        <v>621</v>
      </c>
      <c r="D637" s="51" t="e">
        <f t="shared" si="42"/>
        <v>#N/A</v>
      </c>
    </row>
    <row r="638" spans="1:4">
      <c r="A638" s="150">
        <v>622</v>
      </c>
      <c r="D638" s="51" t="e">
        <f t="shared" si="42"/>
        <v>#N/A</v>
      </c>
    </row>
    <row r="639" spans="1:4">
      <c r="A639" s="49">
        <v>623</v>
      </c>
      <c r="D639" s="51" t="e">
        <f t="shared" si="42"/>
        <v>#N/A</v>
      </c>
    </row>
    <row r="640" spans="1:4">
      <c r="A640" s="150">
        <v>624</v>
      </c>
      <c r="D640" s="51" t="e">
        <f t="shared" si="42"/>
        <v>#N/A</v>
      </c>
    </row>
    <row r="641" spans="1:4">
      <c r="A641" s="49">
        <v>625</v>
      </c>
      <c r="D641" s="51" t="e">
        <f t="shared" si="42"/>
        <v>#N/A</v>
      </c>
    </row>
    <row r="642" spans="1:4">
      <c r="A642" s="150">
        <v>626</v>
      </c>
      <c r="D642" s="51" t="e">
        <f t="shared" si="42"/>
        <v>#N/A</v>
      </c>
    </row>
    <row r="643" spans="1:4">
      <c r="A643" s="49">
        <v>627</v>
      </c>
      <c r="D643" s="51" t="e">
        <f t="shared" si="42"/>
        <v>#N/A</v>
      </c>
    </row>
    <row r="644" spans="1:4">
      <c r="A644" s="150">
        <v>628</v>
      </c>
      <c r="D644" s="51" t="e">
        <f t="shared" si="42"/>
        <v>#N/A</v>
      </c>
    </row>
    <row r="645" spans="1:4">
      <c r="A645" s="49">
        <v>629</v>
      </c>
      <c r="D645" s="51" t="e">
        <f t="shared" si="42"/>
        <v>#N/A</v>
      </c>
    </row>
    <row r="646" spans="1:4">
      <c r="A646" s="150">
        <v>630</v>
      </c>
      <c r="D646" s="51" t="e">
        <f t="shared" si="42"/>
        <v>#N/A</v>
      </c>
    </row>
    <row r="647" spans="1:4">
      <c r="A647" s="49">
        <v>631</v>
      </c>
      <c r="D647" s="51" t="e">
        <f t="shared" si="42"/>
        <v>#N/A</v>
      </c>
    </row>
    <row r="648" spans="1:4">
      <c r="A648" s="150">
        <v>632</v>
      </c>
      <c r="D648" s="51" t="e">
        <f t="shared" si="42"/>
        <v>#N/A</v>
      </c>
    </row>
    <row r="649" spans="1:4">
      <c r="A649" s="49">
        <v>633</v>
      </c>
      <c r="D649" s="51" t="e">
        <f t="shared" si="42"/>
        <v>#N/A</v>
      </c>
    </row>
    <row r="650" spans="1:4">
      <c r="A650" s="150">
        <v>634</v>
      </c>
      <c r="D650" s="51" t="e">
        <f t="shared" si="42"/>
        <v>#N/A</v>
      </c>
    </row>
    <row r="651" spans="1:4">
      <c r="A651" s="49">
        <v>635</v>
      </c>
      <c r="D651" s="51" t="e">
        <f t="shared" si="42"/>
        <v>#N/A</v>
      </c>
    </row>
    <row r="652" spans="1:4">
      <c r="A652" s="150">
        <v>636</v>
      </c>
      <c r="D652" s="51" t="e">
        <f t="shared" si="42"/>
        <v>#N/A</v>
      </c>
    </row>
    <row r="653" spans="1:4">
      <c r="A653" s="49">
        <v>637</v>
      </c>
      <c r="D653" s="51" t="e">
        <f t="shared" si="42"/>
        <v>#N/A</v>
      </c>
    </row>
    <row r="654" spans="1:4">
      <c r="A654" s="150">
        <v>638</v>
      </c>
      <c r="D654" s="51" t="e">
        <f t="shared" si="42"/>
        <v>#N/A</v>
      </c>
    </row>
    <row r="655" spans="1:4">
      <c r="A655" s="49">
        <v>639</v>
      </c>
      <c r="D655" s="51" t="e">
        <f t="shared" si="42"/>
        <v>#N/A</v>
      </c>
    </row>
    <row r="656" spans="1:4">
      <c r="A656" s="150">
        <v>640</v>
      </c>
      <c r="D656" s="51" t="e">
        <f t="shared" si="42"/>
        <v>#N/A</v>
      </c>
    </row>
    <row r="657" spans="1:4">
      <c r="A657" s="49">
        <v>641</v>
      </c>
      <c r="D657" s="51" t="e">
        <f t="shared" si="42"/>
        <v>#N/A</v>
      </c>
    </row>
    <row r="658" spans="1:4">
      <c r="A658" s="150">
        <v>642</v>
      </c>
      <c r="D658" s="51" t="e">
        <f t="shared" si="42"/>
        <v>#N/A</v>
      </c>
    </row>
    <row r="659" spans="1:4">
      <c r="A659" s="49">
        <v>643</v>
      </c>
      <c r="D659" s="51" t="e">
        <f t="shared" si="42"/>
        <v>#N/A</v>
      </c>
    </row>
    <row r="660" spans="1:4">
      <c r="A660" s="150">
        <v>644</v>
      </c>
      <c r="D660" s="51" t="e">
        <f t="shared" si="42"/>
        <v>#N/A</v>
      </c>
    </row>
    <row r="661" spans="1:4">
      <c r="A661" s="49">
        <v>645</v>
      </c>
      <c r="D661" s="51" t="e">
        <f t="shared" si="42"/>
        <v>#N/A</v>
      </c>
    </row>
    <row r="662" spans="1:4">
      <c r="A662" s="150">
        <v>646</v>
      </c>
      <c r="D662" s="51" t="e">
        <f t="shared" si="42"/>
        <v>#N/A</v>
      </c>
    </row>
    <row r="663" spans="1:4">
      <c r="A663" s="49">
        <v>647</v>
      </c>
      <c r="D663" s="51" t="e">
        <f t="shared" si="42"/>
        <v>#N/A</v>
      </c>
    </row>
    <row r="664" spans="1:4">
      <c r="A664" s="150">
        <v>648</v>
      </c>
      <c r="D664" s="51" t="e">
        <f t="shared" si="42"/>
        <v>#N/A</v>
      </c>
    </row>
    <row r="665" spans="1:4">
      <c r="A665" s="49">
        <v>649</v>
      </c>
      <c r="D665" s="51" t="e">
        <f t="shared" si="42"/>
        <v>#N/A</v>
      </c>
    </row>
    <row r="666" spans="1:4">
      <c r="A666" s="150">
        <v>650</v>
      </c>
      <c r="D666" s="51" t="e">
        <f t="shared" si="42"/>
        <v>#N/A</v>
      </c>
    </row>
    <row r="667" spans="1:4">
      <c r="A667" s="49">
        <v>651</v>
      </c>
      <c r="D667" s="51" t="e">
        <f t="shared" ref="D667:D714" si="43">VLOOKUP(C667,ITEMS,2,FALSE)</f>
        <v>#N/A</v>
      </c>
    </row>
    <row r="668" spans="1:4">
      <c r="A668" s="150">
        <v>652</v>
      </c>
      <c r="D668" s="51" t="e">
        <f t="shared" si="43"/>
        <v>#N/A</v>
      </c>
    </row>
    <row r="669" spans="1:4">
      <c r="A669" s="49">
        <v>653</v>
      </c>
      <c r="D669" s="51" t="e">
        <f t="shared" si="43"/>
        <v>#N/A</v>
      </c>
    </row>
    <row r="670" spans="1:4">
      <c r="A670" s="150">
        <v>654</v>
      </c>
      <c r="D670" s="51" t="e">
        <f t="shared" si="43"/>
        <v>#N/A</v>
      </c>
    </row>
    <row r="671" spans="1:4">
      <c r="A671" s="49">
        <v>655</v>
      </c>
      <c r="D671" s="51" t="e">
        <f t="shared" si="43"/>
        <v>#N/A</v>
      </c>
    </row>
    <row r="672" spans="1:4">
      <c r="A672" s="150">
        <v>656</v>
      </c>
      <c r="D672" s="51" t="e">
        <f t="shared" si="43"/>
        <v>#N/A</v>
      </c>
    </row>
    <row r="673" spans="1:4">
      <c r="A673" s="49">
        <v>657</v>
      </c>
      <c r="D673" s="51" t="e">
        <f t="shared" si="43"/>
        <v>#N/A</v>
      </c>
    </row>
    <row r="674" spans="1:4">
      <c r="A674" s="150">
        <v>658</v>
      </c>
      <c r="D674" s="51" t="e">
        <f t="shared" si="43"/>
        <v>#N/A</v>
      </c>
    </row>
    <row r="675" spans="1:4">
      <c r="A675" s="49">
        <v>659</v>
      </c>
      <c r="D675" s="51" t="e">
        <f t="shared" si="43"/>
        <v>#N/A</v>
      </c>
    </row>
    <row r="676" spans="1:4">
      <c r="A676" s="150">
        <v>660</v>
      </c>
      <c r="D676" s="51" t="e">
        <f t="shared" si="43"/>
        <v>#N/A</v>
      </c>
    </row>
    <row r="677" spans="1:4">
      <c r="A677" s="49">
        <v>661</v>
      </c>
      <c r="D677" s="51" t="e">
        <f t="shared" si="43"/>
        <v>#N/A</v>
      </c>
    </row>
    <row r="678" spans="1:4">
      <c r="A678" s="150">
        <v>662</v>
      </c>
      <c r="D678" s="51" t="e">
        <f t="shared" si="43"/>
        <v>#N/A</v>
      </c>
    </row>
    <row r="679" spans="1:4">
      <c r="A679" s="49">
        <v>663</v>
      </c>
      <c r="D679" s="51" t="e">
        <f t="shared" si="43"/>
        <v>#N/A</v>
      </c>
    </row>
    <row r="680" spans="1:4">
      <c r="A680" s="150">
        <v>664</v>
      </c>
      <c r="D680" s="51" t="e">
        <f t="shared" si="43"/>
        <v>#N/A</v>
      </c>
    </row>
    <row r="681" spans="1:4">
      <c r="A681" s="49">
        <v>665</v>
      </c>
      <c r="D681" s="51" t="e">
        <f t="shared" si="43"/>
        <v>#N/A</v>
      </c>
    </row>
    <row r="682" spans="1:4">
      <c r="A682" s="150">
        <v>666</v>
      </c>
      <c r="D682" s="51" t="e">
        <f t="shared" si="43"/>
        <v>#N/A</v>
      </c>
    </row>
    <row r="683" spans="1:4">
      <c r="A683" s="49">
        <v>667</v>
      </c>
      <c r="D683" s="51" t="e">
        <f t="shared" si="43"/>
        <v>#N/A</v>
      </c>
    </row>
    <row r="684" spans="1:4">
      <c r="A684" s="150">
        <v>668</v>
      </c>
      <c r="D684" s="51" t="e">
        <f t="shared" si="43"/>
        <v>#N/A</v>
      </c>
    </row>
    <row r="685" spans="1:4">
      <c r="A685" s="49">
        <v>669</v>
      </c>
      <c r="D685" s="51" t="e">
        <f t="shared" si="43"/>
        <v>#N/A</v>
      </c>
    </row>
    <row r="686" spans="1:4">
      <c r="A686" s="150">
        <v>670</v>
      </c>
      <c r="D686" s="51" t="e">
        <f t="shared" si="43"/>
        <v>#N/A</v>
      </c>
    </row>
    <row r="687" spans="1:4">
      <c r="A687" s="49">
        <v>671</v>
      </c>
      <c r="D687" s="51" t="e">
        <f t="shared" si="43"/>
        <v>#N/A</v>
      </c>
    </row>
    <row r="688" spans="1:4">
      <c r="A688" s="150">
        <v>672</v>
      </c>
      <c r="D688" s="51" t="e">
        <f t="shared" si="43"/>
        <v>#N/A</v>
      </c>
    </row>
    <row r="689" spans="1:4">
      <c r="A689" s="49">
        <v>673</v>
      </c>
      <c r="D689" s="51" t="e">
        <f t="shared" si="43"/>
        <v>#N/A</v>
      </c>
    </row>
    <row r="690" spans="1:4">
      <c r="A690" s="150">
        <v>674</v>
      </c>
      <c r="D690" s="51" t="e">
        <f t="shared" si="43"/>
        <v>#N/A</v>
      </c>
    </row>
    <row r="691" spans="1:4">
      <c r="A691" s="49">
        <v>675</v>
      </c>
      <c r="D691" s="51" t="e">
        <f t="shared" si="43"/>
        <v>#N/A</v>
      </c>
    </row>
    <row r="692" spans="1:4">
      <c r="A692" s="150">
        <v>676</v>
      </c>
      <c r="D692" s="51" t="e">
        <f t="shared" si="43"/>
        <v>#N/A</v>
      </c>
    </row>
    <row r="693" spans="1:4">
      <c r="A693" s="49">
        <v>677</v>
      </c>
      <c r="D693" s="51" t="e">
        <f t="shared" si="43"/>
        <v>#N/A</v>
      </c>
    </row>
    <row r="694" spans="1:4">
      <c r="A694" s="150">
        <v>678</v>
      </c>
      <c r="D694" s="51" t="e">
        <f t="shared" si="43"/>
        <v>#N/A</v>
      </c>
    </row>
    <row r="695" spans="1:4">
      <c r="A695" s="49">
        <v>679</v>
      </c>
      <c r="D695" s="51" t="e">
        <f t="shared" si="43"/>
        <v>#N/A</v>
      </c>
    </row>
    <row r="696" spans="1:4">
      <c r="A696" s="150">
        <v>680</v>
      </c>
      <c r="D696" s="51" t="e">
        <f t="shared" si="43"/>
        <v>#N/A</v>
      </c>
    </row>
    <row r="697" spans="1:4">
      <c r="A697" s="49">
        <v>681</v>
      </c>
      <c r="D697" s="51" t="e">
        <f t="shared" si="43"/>
        <v>#N/A</v>
      </c>
    </row>
    <row r="698" spans="1:4">
      <c r="A698" s="150">
        <v>682</v>
      </c>
      <c r="D698" s="51" t="e">
        <f t="shared" si="43"/>
        <v>#N/A</v>
      </c>
    </row>
    <row r="699" spans="1:4">
      <c r="A699" s="49">
        <v>683</v>
      </c>
      <c r="D699" s="51" t="e">
        <f t="shared" si="43"/>
        <v>#N/A</v>
      </c>
    </row>
    <row r="700" spans="1:4">
      <c r="A700" s="150">
        <v>684</v>
      </c>
      <c r="D700" s="51" t="e">
        <f t="shared" si="43"/>
        <v>#N/A</v>
      </c>
    </row>
    <row r="701" spans="1:4">
      <c r="A701" s="49">
        <v>685</v>
      </c>
      <c r="D701" s="51" t="e">
        <f t="shared" si="43"/>
        <v>#N/A</v>
      </c>
    </row>
    <row r="702" spans="1:4">
      <c r="A702" s="150">
        <v>686</v>
      </c>
      <c r="D702" s="51" t="e">
        <f t="shared" si="43"/>
        <v>#N/A</v>
      </c>
    </row>
    <row r="703" spans="1:4">
      <c r="A703" s="49">
        <v>687</v>
      </c>
      <c r="D703" s="51" t="e">
        <f t="shared" si="43"/>
        <v>#N/A</v>
      </c>
    </row>
    <row r="704" spans="1:4">
      <c r="A704" s="150">
        <v>688</v>
      </c>
      <c r="D704" s="51" t="e">
        <f t="shared" si="43"/>
        <v>#N/A</v>
      </c>
    </row>
    <row r="705" spans="1:6">
      <c r="A705" s="49">
        <v>689</v>
      </c>
      <c r="D705" s="51" t="e">
        <f t="shared" si="43"/>
        <v>#N/A</v>
      </c>
    </row>
    <row r="706" spans="1:6">
      <c r="A706" s="150">
        <v>690</v>
      </c>
      <c r="D706" s="51" t="e">
        <f t="shared" si="43"/>
        <v>#N/A</v>
      </c>
    </row>
    <row r="707" spans="1:6">
      <c r="A707" s="49">
        <v>691</v>
      </c>
      <c r="D707" s="51" t="e">
        <f t="shared" si="43"/>
        <v>#N/A</v>
      </c>
    </row>
    <row r="708" spans="1:6">
      <c r="A708" s="150">
        <v>692</v>
      </c>
      <c r="D708" s="51" t="e">
        <f t="shared" si="43"/>
        <v>#N/A</v>
      </c>
    </row>
    <row r="709" spans="1:6">
      <c r="A709" s="49">
        <v>693</v>
      </c>
      <c r="D709" s="51" t="e">
        <f t="shared" si="43"/>
        <v>#N/A</v>
      </c>
    </row>
    <row r="710" spans="1:6">
      <c r="A710" s="150">
        <v>694</v>
      </c>
      <c r="D710" s="51" t="e">
        <f t="shared" si="43"/>
        <v>#N/A</v>
      </c>
    </row>
    <row r="711" spans="1:6">
      <c r="A711" s="49">
        <v>695</v>
      </c>
      <c r="D711" s="51" t="e">
        <f t="shared" si="43"/>
        <v>#N/A</v>
      </c>
    </row>
    <row r="712" spans="1:6">
      <c r="B712" s="144"/>
      <c r="D712" s="51" t="e">
        <f t="shared" si="43"/>
        <v>#N/A</v>
      </c>
    </row>
    <row r="713" spans="1:6">
      <c r="B713" s="144"/>
      <c r="D713" s="51" t="e">
        <f t="shared" si="43"/>
        <v>#N/A</v>
      </c>
    </row>
    <row r="714" spans="1:6">
      <c r="B714" s="147">
        <v>45438</v>
      </c>
      <c r="C714" s="40" t="s">
        <v>32</v>
      </c>
      <c r="D714" s="51" t="str">
        <f t="shared" si="43"/>
        <v>KYOCERA TASKALFA 6054ci - CYAN</v>
      </c>
      <c r="E714" s="148">
        <v>1</v>
      </c>
      <c r="F714" s="148" t="s">
        <v>50</v>
      </c>
    </row>
    <row r="715" spans="1:6">
      <c r="B715" s="147">
        <v>45438</v>
      </c>
    </row>
  </sheetData>
  <autoFilter ref="A3:F715" xr:uid="{00000000-0001-0000-0200-000000000000}"/>
  <mergeCells count="1">
    <mergeCell ref="A1:E1"/>
  </mergeCells>
  <phoneticPr fontId="6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</sheetPr>
  <dimension ref="A1:F63"/>
  <sheetViews>
    <sheetView topLeftCell="A4" zoomScaleNormal="100" zoomScaleSheetLayoutView="100" workbookViewId="0">
      <selection activeCell="A11" sqref="A11"/>
    </sheetView>
  </sheetViews>
  <sheetFormatPr defaultColWidth="8.85546875" defaultRowHeight="18.75"/>
  <cols>
    <col min="1" max="1" width="13.42578125" style="6" customWidth="1"/>
    <col min="2" max="2" width="109" style="6" customWidth="1"/>
    <col min="3" max="3" width="14.140625" style="6" hidden="1" customWidth="1"/>
    <col min="4" max="4" width="15" style="6" customWidth="1"/>
    <col min="5" max="5" width="73.140625" style="6" customWidth="1"/>
    <col min="6" max="6" width="8.85546875" style="5"/>
    <col min="7" max="16384" width="8.85546875" style="6"/>
  </cols>
  <sheetData>
    <row r="1" spans="1:5" ht="19.5" thickBot="1">
      <c r="A1" s="160" t="s">
        <v>52</v>
      </c>
      <c r="B1" s="161"/>
      <c r="C1" s="162"/>
      <c r="D1" s="54"/>
    </row>
    <row r="2" spans="1:5" ht="20.45" customHeight="1">
      <c r="A2" s="26" t="s">
        <v>3</v>
      </c>
      <c r="B2" s="27" t="s">
        <v>53</v>
      </c>
      <c r="C2" s="34" t="s">
        <v>54</v>
      </c>
      <c r="D2" s="54"/>
    </row>
    <row r="3" spans="1:5" s="2" customFormat="1" ht="30" customHeight="1">
      <c r="A3" s="35" t="s">
        <v>12</v>
      </c>
      <c r="B3" s="28" t="s">
        <v>55</v>
      </c>
      <c r="C3" s="36"/>
      <c r="D3" s="65"/>
      <c r="E3" s="20"/>
    </row>
    <row r="4" spans="1:5" s="2" customFormat="1" ht="30" customHeight="1">
      <c r="A4" s="35" t="s">
        <v>20</v>
      </c>
      <c r="B4" s="28" t="s">
        <v>56</v>
      </c>
      <c r="C4" s="36"/>
      <c r="D4" s="65"/>
    </row>
    <row r="5" spans="1:5" s="2" customFormat="1" ht="30" customHeight="1">
      <c r="A5" s="35" t="s">
        <v>29</v>
      </c>
      <c r="B5" s="28" t="s">
        <v>57</v>
      </c>
      <c r="C5" s="36"/>
      <c r="D5" s="65"/>
    </row>
    <row r="6" spans="1:5" s="2" customFormat="1" ht="30" customHeight="1">
      <c r="A6" s="35" t="s">
        <v>21</v>
      </c>
      <c r="B6" s="28" t="s">
        <v>58</v>
      </c>
      <c r="C6" s="36"/>
      <c r="D6" s="128"/>
      <c r="E6" s="21"/>
    </row>
    <row r="7" spans="1:5" s="2" customFormat="1" ht="30" customHeight="1">
      <c r="A7" s="35" t="s">
        <v>22</v>
      </c>
      <c r="B7" s="28" t="s">
        <v>59</v>
      </c>
      <c r="C7" s="36"/>
      <c r="D7" s="65"/>
    </row>
    <row r="8" spans="1:5" ht="30" customHeight="1">
      <c r="A8" s="35" t="s">
        <v>23</v>
      </c>
      <c r="B8" s="28" t="s">
        <v>60</v>
      </c>
      <c r="C8" s="36"/>
      <c r="D8" s="54"/>
      <c r="E8" s="19"/>
    </row>
    <row r="9" spans="1:5" ht="30" customHeight="1">
      <c r="A9" s="35" t="s">
        <v>24</v>
      </c>
      <c r="B9" s="28" t="s">
        <v>61</v>
      </c>
      <c r="C9" s="36"/>
      <c r="D9" s="54"/>
      <c r="E9" s="22"/>
    </row>
    <row r="10" spans="1:5" ht="30" customHeight="1">
      <c r="A10" s="35" t="s">
        <v>25</v>
      </c>
      <c r="B10" s="28" t="s">
        <v>62</v>
      </c>
      <c r="C10" s="36"/>
      <c r="D10" s="54"/>
      <c r="E10" s="2"/>
    </row>
    <row r="11" spans="1:5" ht="30" customHeight="1">
      <c r="A11" s="35" t="s">
        <v>26</v>
      </c>
      <c r="B11" s="28" t="s">
        <v>63</v>
      </c>
      <c r="C11" s="36"/>
      <c r="D11" s="54"/>
      <c r="E11" s="23"/>
    </row>
    <row r="12" spans="1:5" ht="30" customHeight="1">
      <c r="A12" s="35" t="s">
        <v>27</v>
      </c>
      <c r="B12" s="29" t="s">
        <v>64</v>
      </c>
      <c r="C12" s="36"/>
      <c r="D12" s="54"/>
      <c r="E12" s="5"/>
    </row>
    <row r="13" spans="1:5" ht="30" customHeight="1">
      <c r="A13" s="35" t="s">
        <v>28</v>
      </c>
      <c r="B13" s="29" t="s">
        <v>65</v>
      </c>
      <c r="C13" s="36"/>
      <c r="D13" s="54"/>
      <c r="E13" s="5"/>
    </row>
    <row r="14" spans="1:5" ht="30" customHeight="1" thickBot="1">
      <c r="A14" s="35" t="s">
        <v>31</v>
      </c>
      <c r="B14" s="78" t="s">
        <v>66</v>
      </c>
      <c r="C14" s="141"/>
      <c r="D14" s="79" t="s">
        <v>67</v>
      </c>
      <c r="E14" s="15"/>
    </row>
    <row r="15" spans="1:5" ht="30" customHeight="1">
      <c r="A15" s="35" t="s">
        <v>32</v>
      </c>
      <c r="B15" s="78" t="s">
        <v>68</v>
      </c>
      <c r="C15" s="142"/>
      <c r="D15" s="79" t="s">
        <v>67</v>
      </c>
      <c r="E15" s="5"/>
    </row>
    <row r="16" spans="1:5" ht="30" customHeight="1">
      <c r="A16" s="35" t="s">
        <v>33</v>
      </c>
      <c r="B16" s="78" t="s">
        <v>69</v>
      </c>
      <c r="C16" s="143"/>
      <c r="D16" s="79" t="s">
        <v>67</v>
      </c>
      <c r="E16" s="5"/>
    </row>
    <row r="17" spans="1:5" ht="30" customHeight="1">
      <c r="A17" s="35" t="s">
        <v>34</v>
      </c>
      <c r="B17" s="78" t="s">
        <v>70</v>
      </c>
      <c r="C17" s="143"/>
      <c r="D17" s="79" t="s">
        <v>67</v>
      </c>
      <c r="E17" s="5"/>
    </row>
    <row r="18" spans="1:5" ht="30" customHeight="1">
      <c r="A18" s="35" t="s">
        <v>30</v>
      </c>
      <c r="B18" s="79" t="s">
        <v>71</v>
      </c>
      <c r="C18" s="143"/>
      <c r="D18" s="54"/>
      <c r="E18" s="5"/>
    </row>
    <row r="19" spans="1:5" ht="30" customHeight="1">
      <c r="A19" s="31"/>
      <c r="B19" s="33"/>
      <c r="C19" s="11"/>
      <c r="E19" s="24"/>
    </row>
    <row r="20" spans="1:5" ht="30" customHeight="1">
      <c r="A20" s="31"/>
      <c r="B20" s="33"/>
      <c r="C20" s="11"/>
      <c r="E20" s="24"/>
    </row>
    <row r="21" spans="1:5" ht="30" customHeight="1">
      <c r="A21" s="31"/>
      <c r="B21" s="33"/>
      <c r="C21" s="11"/>
      <c r="E21" s="24"/>
    </row>
    <row r="22" spans="1:5" ht="30" customHeight="1">
      <c r="A22" s="31"/>
      <c r="B22" s="33"/>
      <c r="C22" s="11"/>
      <c r="E22" s="24"/>
    </row>
    <row r="23" spans="1:5" ht="30" customHeight="1">
      <c r="A23" s="31"/>
      <c r="B23" s="32"/>
      <c r="C23" s="11"/>
    </row>
    <row r="24" spans="1:5" ht="30" customHeight="1">
      <c r="A24" s="31"/>
      <c r="B24" s="32"/>
      <c r="C24" s="11"/>
    </row>
    <row r="25" spans="1:5" ht="30" customHeight="1">
      <c r="A25" s="31"/>
      <c r="B25" s="32"/>
      <c r="C25" s="11"/>
    </row>
    <row r="26" spans="1:5" ht="30" customHeight="1">
      <c r="A26" s="31"/>
      <c r="B26" s="32"/>
      <c r="C26" s="11"/>
    </row>
    <row r="27" spans="1:5" ht="30" customHeight="1">
      <c r="A27" s="31"/>
      <c r="B27" s="32"/>
      <c r="C27" s="11"/>
    </row>
    <row r="28" spans="1:5" ht="30" customHeight="1">
      <c r="A28" s="31"/>
      <c r="B28" s="32"/>
      <c r="C28" s="11"/>
    </row>
    <row r="29" spans="1:5" ht="30" customHeight="1">
      <c r="A29" s="31"/>
      <c r="B29" s="32"/>
      <c r="C29" s="11"/>
    </row>
    <row r="30" spans="1:5" ht="30" customHeight="1">
      <c r="A30" s="31"/>
      <c r="B30" s="32"/>
      <c r="C30" s="11"/>
    </row>
    <row r="31" spans="1:5" ht="30" customHeight="1">
      <c r="A31" s="31"/>
      <c r="B31" s="32"/>
      <c r="C31" s="11"/>
    </row>
    <row r="32" spans="1:5" ht="30" customHeight="1">
      <c r="A32" s="31"/>
      <c r="B32" s="32"/>
      <c r="C32" s="11"/>
    </row>
    <row r="33" spans="1:3" ht="30" customHeight="1">
      <c r="A33" s="31"/>
      <c r="B33" s="32"/>
      <c r="C33" s="11"/>
    </row>
    <row r="34" spans="1:3" ht="30" customHeight="1">
      <c r="A34" s="31"/>
      <c r="B34" s="32"/>
      <c r="C34" s="11"/>
    </row>
    <row r="35" spans="1:3" ht="30" customHeight="1">
      <c r="A35" s="31"/>
      <c r="B35" s="32"/>
      <c r="C35" s="11"/>
    </row>
    <row r="36" spans="1:3" ht="30" customHeight="1">
      <c r="A36" s="31"/>
      <c r="B36" s="32"/>
      <c r="C36" s="11"/>
    </row>
    <row r="37" spans="1:3" ht="30" customHeight="1">
      <c r="A37" s="31"/>
      <c r="B37" s="32"/>
      <c r="C37" s="11"/>
    </row>
    <row r="38" spans="1:3" ht="30" customHeight="1">
      <c r="A38" s="31"/>
      <c r="B38" s="32"/>
      <c r="C38" s="11"/>
    </row>
    <row r="39" spans="1:3" ht="30" customHeight="1">
      <c r="A39" s="31"/>
      <c r="B39" s="32"/>
      <c r="C39" s="11"/>
    </row>
    <row r="40" spans="1:3" ht="30" customHeight="1">
      <c r="A40" s="31"/>
      <c r="B40" s="32"/>
      <c r="C40" s="11"/>
    </row>
    <row r="41" spans="1:3" ht="30" customHeight="1">
      <c r="A41" s="31"/>
      <c r="B41" s="32"/>
      <c r="C41" s="11"/>
    </row>
    <row r="42" spans="1:3" ht="30" customHeight="1">
      <c r="A42" s="31"/>
      <c r="B42" s="32"/>
      <c r="C42" s="11"/>
    </row>
    <row r="43" spans="1:3" ht="30" customHeight="1">
      <c r="A43" s="31"/>
      <c r="B43" s="32"/>
      <c r="C43" s="11"/>
    </row>
    <row r="44" spans="1:3" ht="30" customHeight="1">
      <c r="A44" s="31"/>
      <c r="B44" s="32"/>
      <c r="C44" s="11"/>
    </row>
    <row r="45" spans="1:3" ht="30" customHeight="1">
      <c r="A45" s="31"/>
      <c r="B45" s="32"/>
      <c r="C45" s="11"/>
    </row>
    <row r="46" spans="1:3" ht="30" customHeight="1">
      <c r="A46" s="31"/>
      <c r="B46" s="32"/>
      <c r="C46" s="11"/>
    </row>
    <row r="47" spans="1:3" ht="30" customHeight="1">
      <c r="A47" s="31"/>
      <c r="B47" s="32"/>
      <c r="C47" s="11"/>
    </row>
    <row r="48" spans="1:3" ht="30" customHeight="1">
      <c r="A48" s="31"/>
      <c r="B48" s="32"/>
      <c r="C48" s="11"/>
    </row>
    <row r="49" spans="1:5" ht="30" customHeight="1">
      <c r="A49" s="31"/>
      <c r="B49" s="32"/>
      <c r="C49" s="11"/>
    </row>
    <row r="50" spans="1:5" ht="30" customHeight="1">
      <c r="A50" s="31"/>
      <c r="B50" s="32"/>
      <c r="C50" s="11"/>
    </row>
    <row r="51" spans="1:5" ht="30" customHeight="1">
      <c r="A51" s="31"/>
      <c r="B51" s="32"/>
      <c r="C51" s="11"/>
      <c r="E51" s="25"/>
    </row>
    <row r="52" spans="1:5" ht="30" customHeight="1">
      <c r="A52" s="31"/>
      <c r="B52" s="32"/>
      <c r="C52" s="11"/>
      <c r="E52" s="25"/>
    </row>
    <row r="53" spans="1:5" ht="30" customHeight="1">
      <c r="A53" s="31"/>
      <c r="B53" s="32"/>
      <c r="C53" s="11"/>
      <c r="E53" s="25"/>
    </row>
    <row r="54" spans="1:5" ht="30" customHeight="1">
      <c r="A54" s="31"/>
      <c r="B54" s="32"/>
      <c r="C54" s="11"/>
      <c r="E54" s="25"/>
    </row>
    <row r="55" spans="1:5" ht="30" customHeight="1">
      <c r="A55" s="31"/>
      <c r="B55" s="32"/>
      <c r="C55" s="11"/>
    </row>
    <row r="56" spans="1:5" ht="30" customHeight="1">
      <c r="A56" s="31"/>
      <c r="B56" s="32"/>
      <c r="C56" s="11"/>
    </row>
    <row r="57" spans="1:5" ht="30" customHeight="1">
      <c r="A57" s="31"/>
      <c r="B57" s="32"/>
      <c r="C57" s="11"/>
    </row>
    <row r="58" spans="1:5" ht="30" customHeight="1">
      <c r="A58" s="31"/>
      <c r="B58" s="32"/>
      <c r="C58" s="11"/>
    </row>
    <row r="59" spans="1:5" ht="30" customHeight="1">
      <c r="A59" s="31"/>
      <c r="B59" s="32"/>
      <c r="C59" s="11"/>
    </row>
    <row r="60" spans="1:5" ht="30" customHeight="1">
      <c r="A60" s="31"/>
      <c r="B60" s="32"/>
      <c r="C60" s="11"/>
    </row>
    <row r="61" spans="1:5" ht="30" customHeight="1">
      <c r="A61" s="31"/>
      <c r="B61" s="32"/>
      <c r="C61" s="11"/>
    </row>
    <row r="62" spans="1:5" ht="30" customHeight="1">
      <c r="A62" s="31"/>
      <c r="B62" s="32"/>
      <c r="C62" s="11"/>
    </row>
    <row r="63" spans="1:5" ht="30" customHeight="1">
      <c r="A63" s="31"/>
      <c r="B63" s="32"/>
      <c r="C63" s="11"/>
    </row>
  </sheetData>
  <mergeCells count="1">
    <mergeCell ref="A1:C1"/>
  </mergeCells>
  <phoneticPr fontId="6" type="noConversion"/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A5D6-7808-4841-9DBD-8F428543059F}">
  <dimension ref="A1:C14"/>
  <sheetViews>
    <sheetView workbookViewId="0">
      <selection activeCell="B15" sqref="B15"/>
    </sheetView>
  </sheetViews>
  <sheetFormatPr defaultRowHeight="15"/>
  <cols>
    <col min="1" max="1" width="14.7109375" customWidth="1"/>
    <col min="2" max="2" width="69" customWidth="1"/>
    <col min="3" max="3" width="0" hidden="1" customWidth="1"/>
  </cols>
  <sheetData>
    <row r="1" spans="1:3" ht="26.25" thickBot="1">
      <c r="A1" s="163" t="s">
        <v>72</v>
      </c>
      <c r="B1" s="164"/>
      <c r="C1" s="165"/>
    </row>
    <row r="2" spans="1:3" ht="18">
      <c r="A2" s="26" t="s">
        <v>3</v>
      </c>
      <c r="B2" s="27" t="s">
        <v>53</v>
      </c>
      <c r="C2" s="34" t="s">
        <v>54</v>
      </c>
    </row>
    <row r="3" spans="1:3" ht="18" customHeight="1">
      <c r="A3" s="35" t="s">
        <v>12</v>
      </c>
      <c r="B3" s="28" t="s">
        <v>55</v>
      </c>
      <c r="C3" s="36"/>
    </row>
    <row r="4" spans="1:3" ht="18" customHeight="1">
      <c r="A4" s="35" t="s">
        <v>20</v>
      </c>
      <c r="B4" s="28" t="s">
        <v>56</v>
      </c>
      <c r="C4" s="36"/>
    </row>
    <row r="5" spans="1:3" ht="18" customHeight="1">
      <c r="A5" s="35" t="s">
        <v>29</v>
      </c>
      <c r="B5" s="28" t="s">
        <v>57</v>
      </c>
      <c r="C5" s="36"/>
    </row>
    <row r="6" spans="1:3" ht="18" customHeight="1">
      <c r="A6" s="35" t="s">
        <v>21</v>
      </c>
      <c r="B6" s="28" t="s">
        <v>58</v>
      </c>
      <c r="C6" s="36"/>
    </row>
    <row r="7" spans="1:3" ht="18" customHeight="1">
      <c r="A7" s="35" t="s">
        <v>22</v>
      </c>
      <c r="B7" s="28" t="s">
        <v>59</v>
      </c>
      <c r="C7" s="36"/>
    </row>
    <row r="8" spans="1:3" ht="18" customHeight="1">
      <c r="A8" s="35" t="s">
        <v>23</v>
      </c>
      <c r="B8" s="28" t="s">
        <v>60</v>
      </c>
      <c r="C8" s="36"/>
    </row>
    <row r="9" spans="1:3" ht="18" customHeight="1">
      <c r="A9" s="35" t="s">
        <v>24</v>
      </c>
      <c r="B9" s="28" t="s">
        <v>61</v>
      </c>
      <c r="C9" s="36"/>
    </row>
    <row r="10" spans="1:3" ht="18" customHeight="1">
      <c r="A10" s="35" t="s">
        <v>25</v>
      </c>
      <c r="B10" s="28" t="s">
        <v>62</v>
      </c>
      <c r="C10" s="36"/>
    </row>
    <row r="11" spans="1:3" ht="18" customHeight="1">
      <c r="A11" s="35" t="s">
        <v>26</v>
      </c>
      <c r="B11" s="28" t="s">
        <v>63</v>
      </c>
      <c r="C11" s="36"/>
    </row>
    <row r="12" spans="1:3" ht="18" customHeight="1">
      <c r="A12" s="35" t="s">
        <v>27</v>
      </c>
      <c r="B12" s="29" t="s">
        <v>73</v>
      </c>
      <c r="C12" s="36"/>
    </row>
    <row r="13" spans="1:3" ht="18" customHeight="1">
      <c r="A13" s="35" t="s">
        <v>28</v>
      </c>
      <c r="B13" s="29" t="s">
        <v>65</v>
      </c>
      <c r="C13" s="37"/>
    </row>
    <row r="14" spans="1:3" ht="18.75">
      <c r="A14" s="45" t="s">
        <v>30</v>
      </c>
      <c r="B14" s="30" t="s">
        <v>71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5DE8-B43C-439B-81F8-74A9C099BFCE}">
  <dimension ref="A1:C6"/>
  <sheetViews>
    <sheetView workbookViewId="0">
      <selection activeCell="B7" sqref="B7"/>
    </sheetView>
  </sheetViews>
  <sheetFormatPr defaultRowHeight="15"/>
  <cols>
    <col min="1" max="1" width="3.7109375" style="67" customWidth="1"/>
    <col min="2" max="2" width="28.28515625" customWidth="1"/>
    <col min="3" max="3" width="62.140625" customWidth="1"/>
  </cols>
  <sheetData>
    <row r="1" spans="1:3" ht="16.5">
      <c r="A1" s="68" t="s">
        <v>2</v>
      </c>
      <c r="B1" s="69" t="s">
        <v>74</v>
      </c>
      <c r="C1" s="70" t="s">
        <v>75</v>
      </c>
    </row>
    <row r="2" spans="1:3" ht="17.25">
      <c r="A2" s="71">
        <v>1</v>
      </c>
      <c r="B2" s="72" t="s">
        <v>76</v>
      </c>
      <c r="C2" s="73" t="s">
        <v>77</v>
      </c>
    </row>
    <row r="3" spans="1:3" ht="17.25">
      <c r="A3" s="71">
        <v>2</v>
      </c>
      <c r="B3" s="72" t="s">
        <v>78</v>
      </c>
      <c r="C3" s="73" t="s">
        <v>79</v>
      </c>
    </row>
    <row r="4" spans="1:3" ht="17.25">
      <c r="A4" s="166"/>
      <c r="B4" s="167"/>
      <c r="C4" s="168"/>
    </row>
    <row r="5" spans="1:3" ht="17.25">
      <c r="A5" s="71">
        <v>3</v>
      </c>
      <c r="B5" s="72" t="s">
        <v>80</v>
      </c>
      <c r="C5" s="73" t="s">
        <v>81</v>
      </c>
    </row>
    <row r="6" spans="1:3" ht="18" thickBot="1">
      <c r="A6" s="74">
        <v>4</v>
      </c>
      <c r="B6" s="75" t="s">
        <v>82</v>
      </c>
      <c r="C6" s="76" t="s">
        <v>81</v>
      </c>
    </row>
  </sheetData>
  <mergeCells count="1">
    <mergeCell ref="A4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c2ee19-bb0b-41bf-8e8a-eb428c37a267">
      <Terms xmlns="http://schemas.microsoft.com/office/infopath/2007/PartnerControls"/>
    </lcf76f155ced4ddcb4097134ff3c332f>
    <TaxCatchAll xmlns="fb7f2267-a4f8-4723-aa2a-eb89f25a0f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8C81E6C84B49B7DCFA0747AFA050" ma:contentTypeVersion="15" ma:contentTypeDescription="Create a new document." ma:contentTypeScope="" ma:versionID="4137175637852589f788ba2690d2a7fa">
  <xsd:schema xmlns:xsd="http://www.w3.org/2001/XMLSchema" xmlns:xs="http://www.w3.org/2001/XMLSchema" xmlns:p="http://schemas.microsoft.com/office/2006/metadata/properties" xmlns:ns2="9dc2ee19-bb0b-41bf-8e8a-eb428c37a267" xmlns:ns3="866d3de8-5278-49af-ab34-1e5a9941b2c1" xmlns:ns4="fb7f2267-a4f8-4723-aa2a-eb89f25a0f22" targetNamespace="http://schemas.microsoft.com/office/2006/metadata/properties" ma:root="true" ma:fieldsID="e4850038e58d4bf9402dd2a02dffa890" ns2:_="" ns3:_="" ns4:_="">
    <xsd:import namespace="9dc2ee19-bb0b-41bf-8e8a-eb428c37a267"/>
    <xsd:import namespace="866d3de8-5278-49af-ab34-1e5a9941b2c1"/>
    <xsd:import namespace="fb7f2267-a4f8-4723-aa2a-eb89f25a0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ee19-bb0b-41bf-8e8a-eb428c37a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16363c-13ed-4914-a2ff-7998fe89e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3de8-5278-49af-ab34-1e5a9941b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f2267-a4f8-4723-aa2a-eb89f25a0f2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5cc755-ce57-4890-84a0-b59381c00f6c}" ma:internalName="TaxCatchAll" ma:showField="CatchAllData" ma:web="fb7f2267-a4f8-4723-aa2a-eb89f25a0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5634BA-4C73-429D-B761-A94809704F0F}"/>
</file>

<file path=customXml/itemProps2.xml><?xml version="1.0" encoding="utf-8"?>
<ds:datastoreItem xmlns:ds="http://schemas.openxmlformats.org/officeDocument/2006/customXml" ds:itemID="{4CF7AAF3-6C5C-4AAC-8645-021CD3E20D74}"/>
</file>

<file path=customXml/itemProps3.xml><?xml version="1.0" encoding="utf-8"?>
<ds:datastoreItem xmlns:ds="http://schemas.openxmlformats.org/officeDocument/2006/customXml" ds:itemID="{C49AE848-F02B-487E-A352-4A8EBE494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Munalem</dc:creator>
  <cp:keywords/>
  <dc:description/>
  <cp:lastModifiedBy>Raffy Flores</cp:lastModifiedBy>
  <cp:revision/>
  <dcterms:created xsi:type="dcterms:W3CDTF">2019-12-14T06:01:07Z</dcterms:created>
  <dcterms:modified xsi:type="dcterms:W3CDTF">2024-07-08T08:20:25Z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0x010100F34A8C81E6C84B49B7DCFA0747AFA050</vt:lpwstr>
  </property>
  <property fmtid="{D5CDD505-2E9C-101B-9397-08002B2CF9AE}" pid="3" name="MediaServiceImageTags">
    <vt:lpwstr/>
  </property>
</Properties>
</file>